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ATA" sheetId="1" r:id="rId1"/>
    <sheet name="Vs=f(Is) 1" sheetId="2" r:id="rId2"/>
    <sheet name="Pe Ps et Rd 1" sheetId="3" r:id="rId3"/>
    <sheet name="Vs=(f(Is) 2" sheetId="4" r:id="rId4"/>
    <sheet name="Vs=f(Is) 3" sheetId="5" r:id="rId5"/>
    <sheet name="Vs=f(Is) 4" sheetId="6" r:id="rId6"/>
    <sheet name="Pe Ps et Rd 4" sheetId="7" r:id="rId7"/>
  </sheets>
  <calcPr calcId="145621"/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34" i="1"/>
  <c r="I33" i="1"/>
  <c r="I32" i="1"/>
  <c r="I31" i="1"/>
  <c r="I30" i="1"/>
  <c r="I29" i="1"/>
  <c r="I28" i="1"/>
  <c r="I27" i="1"/>
  <c r="I26" i="1"/>
  <c r="I25" i="1"/>
  <c r="I24" i="1"/>
  <c r="I50" i="1"/>
  <c r="I49" i="1"/>
  <c r="I48" i="1"/>
  <c r="I47" i="1"/>
  <c r="I46" i="1"/>
  <c r="I45" i="1"/>
  <c r="I44" i="1"/>
  <c r="I43" i="1"/>
  <c r="I42" i="1"/>
  <c r="I41" i="1"/>
  <c r="I40" i="1"/>
  <c r="I58" i="1" l="1"/>
  <c r="I59" i="1"/>
  <c r="I60" i="1"/>
  <c r="I61" i="1"/>
  <c r="I62" i="1"/>
  <c r="I63" i="1"/>
  <c r="I64" i="1"/>
  <c r="I65" i="1"/>
  <c r="I66" i="1"/>
  <c r="I67" i="1"/>
  <c r="I68" i="1"/>
  <c r="I69" i="1"/>
  <c r="I70" i="1"/>
  <c r="I57" i="1"/>
  <c r="F70" i="1"/>
  <c r="H70" i="1" s="1"/>
  <c r="G70" i="1"/>
  <c r="F69" i="1"/>
  <c r="H69" i="1" s="1"/>
  <c r="G69" i="1"/>
  <c r="F68" i="1"/>
  <c r="H68" i="1" s="1"/>
  <c r="G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H59" i="1" s="1"/>
  <c r="F59" i="1"/>
  <c r="G58" i="1"/>
  <c r="F58" i="1"/>
  <c r="G57" i="1"/>
  <c r="F57" i="1"/>
  <c r="H66" i="1" l="1"/>
  <c r="H65" i="1"/>
  <c r="H62" i="1"/>
  <c r="H61" i="1"/>
  <c r="H58" i="1"/>
  <c r="H60" i="1"/>
  <c r="H64" i="1"/>
  <c r="H63" i="1"/>
  <c r="H57" i="1"/>
  <c r="H67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F18" i="1"/>
  <c r="G18" i="1"/>
  <c r="F17" i="1"/>
  <c r="G17" i="1"/>
  <c r="F13" i="1"/>
  <c r="G13" i="1"/>
  <c r="F14" i="1"/>
  <c r="G14" i="1"/>
  <c r="F15" i="1"/>
  <c r="G15" i="1"/>
  <c r="F16" i="1"/>
  <c r="G16" i="1"/>
  <c r="F8" i="1"/>
  <c r="G8" i="1"/>
  <c r="H8" i="1" s="1"/>
  <c r="F9" i="1"/>
  <c r="G9" i="1"/>
  <c r="H9" i="1" s="1"/>
  <c r="F10" i="1"/>
  <c r="G10" i="1"/>
  <c r="F11" i="1"/>
  <c r="G11" i="1"/>
  <c r="F12" i="1"/>
  <c r="G12" i="1"/>
  <c r="G7" i="1"/>
  <c r="F7" i="1"/>
  <c r="H45" i="1" l="1"/>
  <c r="H43" i="1"/>
  <c r="H47" i="1"/>
  <c r="H40" i="1"/>
  <c r="H44" i="1"/>
  <c r="H48" i="1"/>
  <c r="H41" i="1"/>
  <c r="H49" i="1"/>
  <c r="H42" i="1"/>
  <c r="H46" i="1"/>
  <c r="H50" i="1"/>
  <c r="H7" i="1"/>
  <c r="H18" i="1"/>
  <c r="H30" i="1"/>
  <c r="H28" i="1"/>
  <c r="H24" i="1"/>
  <c r="H32" i="1"/>
  <c r="H25" i="1"/>
  <c r="H29" i="1"/>
  <c r="H33" i="1"/>
  <c r="H26" i="1"/>
  <c r="H34" i="1"/>
  <c r="H27" i="1"/>
  <c r="H31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<sst xmlns="http://schemas.openxmlformats.org/spreadsheetml/2006/main" count="50" uniqueCount="29">
  <si>
    <t>Date :</t>
  </si>
  <si>
    <t>le jeudi 22 janvier 2015</t>
  </si>
  <si>
    <t xml:space="preserve">Auteur : </t>
  </si>
  <si>
    <t>Thierry LEQUEU</t>
  </si>
  <si>
    <t>Matériel :</t>
  </si>
  <si>
    <t>Appareils :</t>
  </si>
  <si>
    <t>Ve(V)</t>
  </si>
  <si>
    <t>Ie(A)</t>
  </si>
  <si>
    <t>Is(A)</t>
  </si>
  <si>
    <t>Pe(W)</t>
  </si>
  <si>
    <t>Ps(W)</t>
  </si>
  <si>
    <t>Rd(%)</t>
  </si>
  <si>
    <t xml:space="preserve"> 2 x PX110 avec 10 000 uF 63V en filtrage d'entrée</t>
  </si>
  <si>
    <t>2ième essais :</t>
  </si>
  <si>
    <t>DC-CC-XL4005 réglé sur 28.8V à vide et 700mA</t>
  </si>
  <si>
    <t>DC-CC-XL4005 réglé sur 28.8V @ 500mA et 700mA max</t>
  </si>
  <si>
    <t>3ième essais :</t>
  </si>
  <si>
    <t>DC-CC-XL4005 réglé sur 28.5V @ 700mA et 1,5A max</t>
  </si>
  <si>
    <t>4ième essais :</t>
  </si>
  <si>
    <t>DC-CC-XL4005 N°2 réglé sur 28.5V @ 700mA et 3A max</t>
  </si>
  <si>
    <t>Pertes 1</t>
  </si>
  <si>
    <t>Vs(V) 1</t>
  </si>
  <si>
    <t>Vs(V) 2</t>
  </si>
  <si>
    <t>Pertes 2</t>
  </si>
  <si>
    <t>Vs(V) 3</t>
  </si>
  <si>
    <t>Pertes 3</t>
  </si>
  <si>
    <t>Vs(V) 4</t>
  </si>
  <si>
    <t>Pertes 4</t>
  </si>
  <si>
    <t>Le DC-CC-XL4005 N°1 a grillé à 5A 15V ! Lors du réglage à 5A.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</si>
</sst>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DATA!$I$56</c:f>
              <c:strCache>
                <c:ptCount val="1"/>
                <c:pt idx="0">
                  <c:v>Pertes 4</c:v>
                </c:pt>
              </c:strCache>
            </c:strRef>
          </c:tx>
          <c:xVal>
            <c:numRef>
              <c:f>DATA!$D$57:$D$70</c:f>
              <c:numCache>
                <c:formatCode>0.000</c:formatCode>
                <c:ptCount val="14"/>
                <c:pt idx="0">
                  <c:v>3.03</c:v>
                </c:pt>
                <c:pt idx="1">
                  <c:v>3.03</c:v>
                </c:pt>
                <c:pt idx="2">
                  <c:v>3.03</c:v>
                </c:pt>
                <c:pt idx="3">
                  <c:v>3.01</c:v>
                </c:pt>
                <c:pt idx="4">
                  <c:v>2.98</c:v>
                </c:pt>
                <c:pt idx="5">
                  <c:v>2.85</c:v>
                </c:pt>
                <c:pt idx="6">
                  <c:v>2.0699999999999998</c:v>
                </c:pt>
                <c:pt idx="7">
                  <c:v>1.341</c:v>
                </c:pt>
                <c:pt idx="8">
                  <c:v>0.98299999999999998</c:v>
                </c:pt>
                <c:pt idx="9">
                  <c:v>0.71099999999999997</c:v>
                </c:pt>
                <c:pt idx="10">
                  <c:v>0.52</c:v>
                </c:pt>
                <c:pt idx="11">
                  <c:v>0.39800000000000002</c:v>
                </c:pt>
                <c:pt idx="12">
                  <c:v>0.20599999999999999</c:v>
                </c:pt>
                <c:pt idx="13">
                  <c:v>0.107</c:v>
                </c:pt>
              </c:numCache>
            </c:numRef>
          </c:xVal>
          <c:yVal>
            <c:numRef>
              <c:f>DATA!$I$57:$I$70</c:f>
              <c:numCache>
                <c:formatCode>0.00</c:formatCode>
                <c:ptCount val="14"/>
                <c:pt idx="0">
                  <c:v>5.2899000000000029</c:v>
                </c:pt>
                <c:pt idx="1">
                  <c:v>5.7334999999999994</c:v>
                </c:pt>
                <c:pt idx="2">
                  <c:v>4.4870000000000019</c:v>
                </c:pt>
                <c:pt idx="3">
                  <c:v>4.0750000000000028</c:v>
                </c:pt>
                <c:pt idx="4">
                  <c:v>3.8600000000000136</c:v>
                </c:pt>
                <c:pt idx="5">
                  <c:v>3.4699999999999989</c:v>
                </c:pt>
                <c:pt idx="6">
                  <c:v>1.7617000000000047</c:v>
                </c:pt>
                <c:pt idx="7">
                  <c:v>1.8654000000000011</c:v>
                </c:pt>
                <c:pt idx="8">
                  <c:v>1.4612000000000016</c:v>
                </c:pt>
                <c:pt idx="9">
                  <c:v>1.2000000000000028</c:v>
                </c:pt>
                <c:pt idx="10">
                  <c:v>0.97930000000000028</c:v>
                </c:pt>
                <c:pt idx="11">
                  <c:v>0.89670000000000094</c:v>
                </c:pt>
                <c:pt idx="12">
                  <c:v>1.0433000000000003</c:v>
                </c:pt>
                <c:pt idx="13">
                  <c:v>0.97310000000000096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804416"/>
        <c:axId val="114803840"/>
      </c:scatterChart>
      <c:valAx>
        <c:axId val="114804416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114803840"/>
        <c:crosses val="autoZero"/>
        <c:crossBetween val="midCat"/>
      </c:valAx>
      <c:valAx>
        <c:axId val="1148038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4804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DATA!$F$56</c:f>
              <c:strCache>
                <c:ptCount val="1"/>
                <c:pt idx="0">
                  <c:v>Pe(W)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DATA!$D$57:$D$70</c:f>
              <c:numCache>
                <c:formatCode>0.000</c:formatCode>
                <c:ptCount val="14"/>
                <c:pt idx="0">
                  <c:v>3.03</c:v>
                </c:pt>
                <c:pt idx="1">
                  <c:v>3.03</c:v>
                </c:pt>
                <c:pt idx="2">
                  <c:v>3.03</c:v>
                </c:pt>
                <c:pt idx="3">
                  <c:v>3.01</c:v>
                </c:pt>
                <c:pt idx="4">
                  <c:v>2.98</c:v>
                </c:pt>
                <c:pt idx="5">
                  <c:v>2.85</c:v>
                </c:pt>
                <c:pt idx="6">
                  <c:v>2.0699999999999998</c:v>
                </c:pt>
                <c:pt idx="7">
                  <c:v>1.341</c:v>
                </c:pt>
                <c:pt idx="8">
                  <c:v>0.98299999999999998</c:v>
                </c:pt>
                <c:pt idx="9">
                  <c:v>0.71099999999999997</c:v>
                </c:pt>
                <c:pt idx="10">
                  <c:v>0.52</c:v>
                </c:pt>
                <c:pt idx="11">
                  <c:v>0.39800000000000002</c:v>
                </c:pt>
                <c:pt idx="12">
                  <c:v>0.20599999999999999</c:v>
                </c:pt>
                <c:pt idx="13">
                  <c:v>0.107</c:v>
                </c:pt>
              </c:numCache>
            </c:numRef>
          </c:xVal>
          <c:yVal>
            <c:numRef>
              <c:f>DATA!$F$57:$F$70</c:f>
              <c:numCache>
                <c:formatCode>0.00</c:formatCode>
                <c:ptCount val="14"/>
                <c:pt idx="0">
                  <c:v>30.135899999999999</c:v>
                </c:pt>
                <c:pt idx="1">
                  <c:v>52.092500000000001</c:v>
                </c:pt>
                <c:pt idx="2">
                  <c:v>68.42</c:v>
                </c:pt>
                <c:pt idx="3">
                  <c:v>79.926999999999992</c:v>
                </c:pt>
                <c:pt idx="4">
                  <c:v>85.214000000000013</c:v>
                </c:pt>
                <c:pt idx="5">
                  <c:v>82.415000000000006</c:v>
                </c:pt>
                <c:pt idx="6">
                  <c:v>59.307700000000004</c:v>
                </c:pt>
                <c:pt idx="7">
                  <c:v>39.279299999999999</c:v>
                </c:pt>
                <c:pt idx="8">
                  <c:v>28.985200000000003</c:v>
                </c:pt>
                <c:pt idx="9">
                  <c:v>21.179100000000002</c:v>
                </c:pt>
                <c:pt idx="10">
                  <c:v>15.6433</c:v>
                </c:pt>
                <c:pt idx="11">
                  <c:v>12.160100000000002</c:v>
                </c:pt>
                <c:pt idx="12">
                  <c:v>6.8731</c:v>
                </c:pt>
                <c:pt idx="13">
                  <c:v>4.0119000000000007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DATA!$G$56</c:f>
              <c:strCache>
                <c:ptCount val="1"/>
                <c:pt idx="0">
                  <c:v>Ps(W)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DATA!$D$57:$D$70</c:f>
              <c:numCache>
                <c:formatCode>0.000</c:formatCode>
                <c:ptCount val="14"/>
                <c:pt idx="0">
                  <c:v>3.03</c:v>
                </c:pt>
                <c:pt idx="1">
                  <c:v>3.03</c:v>
                </c:pt>
                <c:pt idx="2">
                  <c:v>3.03</c:v>
                </c:pt>
                <c:pt idx="3">
                  <c:v>3.01</c:v>
                </c:pt>
                <c:pt idx="4">
                  <c:v>2.98</c:v>
                </c:pt>
                <c:pt idx="5">
                  <c:v>2.85</c:v>
                </c:pt>
                <c:pt idx="6">
                  <c:v>2.0699999999999998</c:v>
                </c:pt>
                <c:pt idx="7">
                  <c:v>1.341</c:v>
                </c:pt>
                <c:pt idx="8">
                  <c:v>0.98299999999999998</c:v>
                </c:pt>
                <c:pt idx="9">
                  <c:v>0.71099999999999997</c:v>
                </c:pt>
                <c:pt idx="10">
                  <c:v>0.52</c:v>
                </c:pt>
                <c:pt idx="11">
                  <c:v>0.39800000000000002</c:v>
                </c:pt>
                <c:pt idx="12">
                  <c:v>0.20599999999999999</c:v>
                </c:pt>
                <c:pt idx="13">
                  <c:v>0.107</c:v>
                </c:pt>
              </c:numCache>
            </c:numRef>
          </c:xVal>
          <c:yVal>
            <c:numRef>
              <c:f>DATA!$G$57:$G$70</c:f>
              <c:numCache>
                <c:formatCode>0.00</c:formatCode>
                <c:ptCount val="14"/>
                <c:pt idx="0">
                  <c:v>24.845999999999997</c:v>
                </c:pt>
                <c:pt idx="1">
                  <c:v>46.359000000000002</c:v>
                </c:pt>
                <c:pt idx="2">
                  <c:v>63.933</c:v>
                </c:pt>
                <c:pt idx="3">
                  <c:v>75.85199999999999</c:v>
                </c:pt>
                <c:pt idx="4">
                  <c:v>81.353999999999999</c:v>
                </c:pt>
                <c:pt idx="5">
                  <c:v>78.945000000000007</c:v>
                </c:pt>
                <c:pt idx="6">
                  <c:v>57.545999999999999</c:v>
                </c:pt>
                <c:pt idx="7">
                  <c:v>37.413899999999998</c:v>
                </c:pt>
                <c:pt idx="8">
                  <c:v>27.524000000000001</c:v>
                </c:pt>
                <c:pt idx="9">
                  <c:v>19.979099999999999</c:v>
                </c:pt>
                <c:pt idx="10">
                  <c:v>14.664</c:v>
                </c:pt>
                <c:pt idx="11">
                  <c:v>11.263400000000001</c:v>
                </c:pt>
                <c:pt idx="12">
                  <c:v>5.8297999999999996</c:v>
                </c:pt>
                <c:pt idx="13">
                  <c:v>3.0387999999999997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67104"/>
        <c:axId val="195767680"/>
      </c:scatterChart>
      <c:scatterChart>
        <c:scatterStyle val="lineMarker"/>
        <c:varyColors val="0"/>
        <c:ser>
          <c:idx val="2"/>
          <c:order val="2"/>
          <c:tx>
            <c:strRef>
              <c:f>DATA!$H$56</c:f>
              <c:strCache>
                <c:ptCount val="1"/>
                <c:pt idx="0">
                  <c:v>Rd(%)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DATA!$D$57:$D$70</c:f>
              <c:numCache>
                <c:formatCode>0.000</c:formatCode>
                <c:ptCount val="14"/>
                <c:pt idx="0">
                  <c:v>3.03</c:v>
                </c:pt>
                <c:pt idx="1">
                  <c:v>3.03</c:v>
                </c:pt>
                <c:pt idx="2">
                  <c:v>3.03</c:v>
                </c:pt>
                <c:pt idx="3">
                  <c:v>3.01</c:v>
                </c:pt>
                <c:pt idx="4">
                  <c:v>2.98</c:v>
                </c:pt>
                <c:pt idx="5">
                  <c:v>2.85</c:v>
                </c:pt>
                <c:pt idx="6">
                  <c:v>2.0699999999999998</c:v>
                </c:pt>
                <c:pt idx="7">
                  <c:v>1.341</c:v>
                </c:pt>
                <c:pt idx="8">
                  <c:v>0.98299999999999998</c:v>
                </c:pt>
                <c:pt idx="9">
                  <c:v>0.71099999999999997</c:v>
                </c:pt>
                <c:pt idx="10">
                  <c:v>0.52</c:v>
                </c:pt>
                <c:pt idx="11">
                  <c:v>0.39800000000000002</c:v>
                </c:pt>
                <c:pt idx="12">
                  <c:v>0.20599999999999999</c:v>
                </c:pt>
                <c:pt idx="13">
                  <c:v>0.107</c:v>
                </c:pt>
              </c:numCache>
            </c:numRef>
          </c:xVal>
          <c:yVal>
            <c:numRef>
              <c:f>DATA!$H$57:$H$70</c:f>
              <c:numCache>
                <c:formatCode>0.0%</c:formatCode>
                <c:ptCount val="14"/>
                <c:pt idx="0">
                  <c:v>0.82446517276736375</c:v>
                </c:pt>
                <c:pt idx="1">
                  <c:v>0.88993617123386282</c:v>
                </c:pt>
                <c:pt idx="2">
                  <c:v>0.93441976030400464</c:v>
                </c:pt>
                <c:pt idx="3">
                  <c:v>0.94901597707908458</c:v>
                </c:pt>
                <c:pt idx="4">
                  <c:v>0.95470227896824456</c:v>
                </c:pt>
                <c:pt idx="5">
                  <c:v>0.95789601407510772</c:v>
                </c:pt>
                <c:pt idx="6">
                  <c:v>0.97029559399538334</c:v>
                </c:pt>
                <c:pt idx="7">
                  <c:v>0.95250933697901941</c:v>
                </c:pt>
                <c:pt idx="8">
                  <c:v>0.94958806563349563</c:v>
                </c:pt>
                <c:pt idx="9">
                  <c:v>0.94334036857090231</c:v>
                </c:pt>
                <c:pt idx="10">
                  <c:v>0.93739811932264927</c:v>
                </c:pt>
                <c:pt idx="11">
                  <c:v>0.92625883010830501</c:v>
                </c:pt>
                <c:pt idx="12">
                  <c:v>0.84820532219813471</c:v>
                </c:pt>
                <c:pt idx="13">
                  <c:v>0.75744659637578182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68832"/>
        <c:axId val="195768256"/>
      </c:scatterChart>
      <c:valAx>
        <c:axId val="19576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767680"/>
        <c:crosses val="autoZero"/>
        <c:crossBetween val="midCat"/>
      </c:valAx>
      <c:valAx>
        <c:axId val="19576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767104"/>
        <c:crosses val="autoZero"/>
        <c:crossBetween val="midCat"/>
      </c:valAx>
      <c:valAx>
        <c:axId val="1957682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768832"/>
        <c:crosses val="max"/>
        <c:crossBetween val="midCat"/>
      </c:valAx>
      <c:valAx>
        <c:axId val="19576883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195768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Pertes 1</c:v>
                </c:pt>
              </c:strCache>
            </c:strRef>
          </c:tx>
          <c:xVal>
            <c:numRef>
              <c:f>DATA!$D$7:$D$18</c:f>
              <c:numCache>
                <c:formatCode>0.000</c:formatCode>
                <c:ptCount val="12"/>
                <c:pt idx="0">
                  <c:v>0.70299999999999996</c:v>
                </c:pt>
                <c:pt idx="1">
                  <c:v>0.7</c:v>
                </c:pt>
                <c:pt idx="2">
                  <c:v>0.66500000000000004</c:v>
                </c:pt>
                <c:pt idx="3">
                  <c:v>0.65500000000000003</c:v>
                </c:pt>
                <c:pt idx="4">
                  <c:v>0.63400000000000001</c:v>
                </c:pt>
                <c:pt idx="5">
                  <c:v>0.623</c:v>
                </c:pt>
                <c:pt idx="6">
                  <c:v>0.56599999999999995</c:v>
                </c:pt>
                <c:pt idx="7">
                  <c:v>0.40200000000000002</c:v>
                </c:pt>
                <c:pt idx="8">
                  <c:v>0.29099999999999998</c:v>
                </c:pt>
                <c:pt idx="9">
                  <c:v>0.185</c:v>
                </c:pt>
                <c:pt idx="10">
                  <c:v>0.10100000000000001</c:v>
                </c:pt>
                <c:pt idx="11">
                  <c:v>8.6999999999999994E-2</c:v>
                </c:pt>
              </c:numCache>
            </c:numRef>
          </c:xVal>
          <c:yVal>
            <c:numRef>
              <c:f>DATA!$I$7:$I$18</c:f>
              <c:numCache>
                <c:formatCode>0.00</c:formatCode>
                <c:ptCount val="12"/>
                <c:pt idx="0">
                  <c:v>13.446400000000002</c:v>
                </c:pt>
                <c:pt idx="1">
                  <c:v>19.969200000000004</c:v>
                </c:pt>
                <c:pt idx="2">
                  <c:v>19.2819</c:v>
                </c:pt>
                <c:pt idx="3">
                  <c:v>8.0630000000000024</c:v>
                </c:pt>
                <c:pt idx="4">
                  <c:v>1.110199999999999</c:v>
                </c:pt>
                <c:pt idx="5">
                  <c:v>1.091899999999999</c:v>
                </c:pt>
                <c:pt idx="6">
                  <c:v>0.94600000000000151</c:v>
                </c:pt>
                <c:pt idx="7">
                  <c:v>0.87300000000000111</c:v>
                </c:pt>
                <c:pt idx="8">
                  <c:v>0.80879999999999974</c:v>
                </c:pt>
                <c:pt idx="9">
                  <c:v>0.92820000000000036</c:v>
                </c:pt>
                <c:pt idx="10">
                  <c:v>0.88379999999999992</c:v>
                </c:pt>
                <c:pt idx="11">
                  <c:v>0.86560000000000015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69696"/>
        <c:axId val="196267968"/>
      </c:scatterChart>
      <c:valAx>
        <c:axId val="196269696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196267968"/>
        <c:crosses val="autoZero"/>
        <c:crossBetween val="midCat"/>
      </c:valAx>
      <c:valAx>
        <c:axId val="1962679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962696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DATA!$I$23</c:f>
              <c:strCache>
                <c:ptCount val="1"/>
                <c:pt idx="0">
                  <c:v>Pertes 2</c:v>
                </c:pt>
              </c:strCache>
            </c:strRef>
          </c:tx>
          <c:xVal>
            <c:numRef>
              <c:f>DATA!$D$24:$D$34</c:f>
              <c:numCache>
                <c:formatCode>0.000</c:formatCode>
                <c:ptCount val="11"/>
                <c:pt idx="0">
                  <c:v>0.70799999999999996</c:v>
                </c:pt>
                <c:pt idx="1">
                  <c:v>0.7</c:v>
                </c:pt>
                <c:pt idx="2">
                  <c:v>0.66100000000000003</c:v>
                </c:pt>
                <c:pt idx="3">
                  <c:v>0.63900000000000001</c:v>
                </c:pt>
                <c:pt idx="4">
                  <c:v>0.63100000000000001</c:v>
                </c:pt>
                <c:pt idx="5">
                  <c:v>0.59</c:v>
                </c:pt>
                <c:pt idx="6">
                  <c:v>0.49299999999999999</c:v>
                </c:pt>
                <c:pt idx="7">
                  <c:v>0.40400000000000003</c:v>
                </c:pt>
                <c:pt idx="8">
                  <c:v>0.307</c:v>
                </c:pt>
                <c:pt idx="9">
                  <c:v>0.20100000000000001</c:v>
                </c:pt>
                <c:pt idx="10">
                  <c:v>0.106</c:v>
                </c:pt>
              </c:numCache>
            </c:numRef>
          </c:xVal>
          <c:yVal>
            <c:numRef>
              <c:f>DATA!$I$24:$I$34</c:f>
              <c:numCache>
                <c:formatCode>0.00</c:formatCode>
                <c:ptCount val="11"/>
                <c:pt idx="0">
                  <c:v>16.732800000000005</c:v>
                </c:pt>
                <c:pt idx="1">
                  <c:v>21.4617</c:v>
                </c:pt>
                <c:pt idx="2">
                  <c:v>16.864799999999999</c:v>
                </c:pt>
                <c:pt idx="3">
                  <c:v>1.1649999999999956</c:v>
                </c:pt>
                <c:pt idx="4">
                  <c:v>1.0835000000000008</c:v>
                </c:pt>
                <c:pt idx="5">
                  <c:v>1.0427999999999997</c:v>
                </c:pt>
                <c:pt idx="6">
                  <c:v>0.9344000000000019</c:v>
                </c:pt>
                <c:pt idx="7">
                  <c:v>0.83590000000000053</c:v>
                </c:pt>
                <c:pt idx="8">
                  <c:v>0.83050000000000068</c:v>
                </c:pt>
                <c:pt idx="9">
                  <c:v>0.93979999999999997</c:v>
                </c:pt>
                <c:pt idx="10">
                  <c:v>0.88630000000000075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59360"/>
        <c:axId val="109958784"/>
      </c:scatterChart>
      <c:valAx>
        <c:axId val="10995936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109958784"/>
        <c:crosses val="autoZero"/>
        <c:crossBetween val="midCat"/>
      </c:valAx>
      <c:valAx>
        <c:axId val="1099587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9959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DATA!$I$39</c:f>
              <c:strCache>
                <c:ptCount val="1"/>
                <c:pt idx="0">
                  <c:v>Pertes 3</c:v>
                </c:pt>
              </c:strCache>
            </c:strRef>
          </c:tx>
          <c:xVal>
            <c:numRef>
              <c:f>DATA!$D$40:$D$50</c:f>
              <c:numCache>
                <c:formatCode>0.000</c:formatCode>
                <c:ptCount val="11"/>
                <c:pt idx="0">
                  <c:v>1.466</c:v>
                </c:pt>
                <c:pt idx="1">
                  <c:v>1.4850000000000001</c:v>
                </c:pt>
                <c:pt idx="2">
                  <c:v>1.4350000000000001</c:v>
                </c:pt>
                <c:pt idx="3">
                  <c:v>1.429</c:v>
                </c:pt>
                <c:pt idx="4">
                  <c:v>1.405</c:v>
                </c:pt>
                <c:pt idx="5">
                  <c:v>1.087</c:v>
                </c:pt>
                <c:pt idx="6">
                  <c:v>0.85699999999999998</c:v>
                </c:pt>
                <c:pt idx="7">
                  <c:v>0.70899999999999996</c:v>
                </c:pt>
                <c:pt idx="8">
                  <c:v>0.59899999999999998</c:v>
                </c:pt>
                <c:pt idx="9">
                  <c:v>0.41099999999999998</c:v>
                </c:pt>
                <c:pt idx="10">
                  <c:v>0.307</c:v>
                </c:pt>
              </c:numCache>
            </c:numRef>
          </c:xVal>
          <c:yVal>
            <c:numRef>
              <c:f>DATA!$I$40:$I$50</c:f>
              <c:numCache>
                <c:formatCode>0.00</c:formatCode>
                <c:ptCount val="11"/>
                <c:pt idx="0">
                  <c:v>8.936100000000005</c:v>
                </c:pt>
                <c:pt idx="1">
                  <c:v>15.087</c:v>
                </c:pt>
                <c:pt idx="2">
                  <c:v>2.1517000000000017</c:v>
                </c:pt>
                <c:pt idx="3">
                  <c:v>1.9429999999999978</c:v>
                </c:pt>
                <c:pt idx="4">
                  <c:v>1.7120000000000033</c:v>
                </c:pt>
                <c:pt idx="5">
                  <c:v>1.3953000000000024</c:v>
                </c:pt>
                <c:pt idx="6">
                  <c:v>1.1866999999999983</c:v>
                </c:pt>
                <c:pt idx="7">
                  <c:v>1.1144000000000034</c:v>
                </c:pt>
                <c:pt idx="8">
                  <c:v>1.0264000000000024</c:v>
                </c:pt>
                <c:pt idx="9">
                  <c:v>0.82980000000000409</c:v>
                </c:pt>
                <c:pt idx="10">
                  <c:v>0.79820000000000135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809600"/>
        <c:axId val="114809024"/>
      </c:scatterChart>
      <c:valAx>
        <c:axId val="11480960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114809024"/>
        <c:crosses val="autoZero"/>
        <c:crossBetween val="midCat"/>
      </c:valAx>
      <c:valAx>
        <c:axId val="1148090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48096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DATA!$C$6</c:f>
              <c:strCache>
                <c:ptCount val="1"/>
                <c:pt idx="0">
                  <c:v>Vs(V)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DATA!$D$7:$D$18</c:f>
              <c:numCache>
                <c:formatCode>0.000</c:formatCode>
                <c:ptCount val="12"/>
                <c:pt idx="0">
                  <c:v>0.70299999999999996</c:v>
                </c:pt>
                <c:pt idx="1">
                  <c:v>0.7</c:v>
                </c:pt>
                <c:pt idx="2">
                  <c:v>0.66500000000000004</c:v>
                </c:pt>
                <c:pt idx="3">
                  <c:v>0.65500000000000003</c:v>
                </c:pt>
                <c:pt idx="4">
                  <c:v>0.63400000000000001</c:v>
                </c:pt>
                <c:pt idx="5">
                  <c:v>0.623</c:v>
                </c:pt>
                <c:pt idx="6">
                  <c:v>0.56599999999999995</c:v>
                </c:pt>
                <c:pt idx="7">
                  <c:v>0.40200000000000002</c:v>
                </c:pt>
                <c:pt idx="8">
                  <c:v>0.29099999999999998</c:v>
                </c:pt>
                <c:pt idx="9">
                  <c:v>0.185</c:v>
                </c:pt>
                <c:pt idx="10">
                  <c:v>0.10100000000000001</c:v>
                </c:pt>
                <c:pt idx="11">
                  <c:v>8.6999999999999994E-2</c:v>
                </c:pt>
              </c:numCache>
            </c:numRef>
          </c:xVal>
          <c:yVal>
            <c:numRef>
              <c:f>DATA!$C$7:$C$18</c:f>
              <c:numCache>
                <c:formatCode>0.0</c:formatCode>
                <c:ptCount val="12"/>
                <c:pt idx="0">
                  <c:v>13.3</c:v>
                </c:pt>
                <c:pt idx="1">
                  <c:v>19.100000000000001</c:v>
                </c:pt>
                <c:pt idx="2">
                  <c:v>21.7</c:v>
                </c:pt>
                <c:pt idx="3">
                  <c:v>25.2</c:v>
                </c:pt>
                <c:pt idx="4">
                  <c:v>26.7</c:v>
                </c:pt>
                <c:pt idx="5">
                  <c:v>27.7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28.1</c:v>
                </c:pt>
                <c:pt idx="10">
                  <c:v>28.2</c:v>
                </c:pt>
                <c:pt idx="11">
                  <c:v>28.3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65376"/>
        <c:axId val="54927936"/>
      </c:scatterChart>
      <c:valAx>
        <c:axId val="19576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27936"/>
        <c:crosses val="autoZero"/>
        <c:crossBetween val="midCat"/>
        <c:majorUnit val="5.000000000000001E-2"/>
        <c:minorUnit val="1.0000000000000002E-2"/>
      </c:valAx>
      <c:valAx>
        <c:axId val="5492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7653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DATA!$F$6</c:f>
              <c:strCache>
                <c:ptCount val="1"/>
                <c:pt idx="0">
                  <c:v>Pe(W)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DATA!$D$7:$D$18</c:f>
              <c:numCache>
                <c:formatCode>0.000</c:formatCode>
                <c:ptCount val="12"/>
                <c:pt idx="0">
                  <c:v>0.70299999999999996</c:v>
                </c:pt>
                <c:pt idx="1">
                  <c:v>0.7</c:v>
                </c:pt>
                <c:pt idx="2">
                  <c:v>0.66500000000000004</c:v>
                </c:pt>
                <c:pt idx="3">
                  <c:v>0.65500000000000003</c:v>
                </c:pt>
                <c:pt idx="4">
                  <c:v>0.63400000000000001</c:v>
                </c:pt>
                <c:pt idx="5">
                  <c:v>0.623</c:v>
                </c:pt>
                <c:pt idx="6">
                  <c:v>0.56599999999999995</c:v>
                </c:pt>
                <c:pt idx="7">
                  <c:v>0.40200000000000002</c:v>
                </c:pt>
                <c:pt idx="8">
                  <c:v>0.29099999999999998</c:v>
                </c:pt>
                <c:pt idx="9">
                  <c:v>0.185</c:v>
                </c:pt>
                <c:pt idx="10">
                  <c:v>0.10100000000000001</c:v>
                </c:pt>
                <c:pt idx="11">
                  <c:v>8.6999999999999994E-2</c:v>
                </c:pt>
              </c:numCache>
            </c:numRef>
          </c:xVal>
          <c:yVal>
            <c:numRef>
              <c:f>DATA!$F$7:$F$18</c:f>
              <c:numCache>
                <c:formatCode>0.00</c:formatCode>
                <c:ptCount val="12"/>
                <c:pt idx="0">
                  <c:v>22.796300000000002</c:v>
                </c:pt>
                <c:pt idx="1">
                  <c:v>33.339200000000005</c:v>
                </c:pt>
                <c:pt idx="2">
                  <c:v>33.712400000000002</c:v>
                </c:pt>
                <c:pt idx="3">
                  <c:v>24.569000000000003</c:v>
                </c:pt>
                <c:pt idx="4">
                  <c:v>18.038</c:v>
                </c:pt>
                <c:pt idx="5">
                  <c:v>18.349</c:v>
                </c:pt>
                <c:pt idx="6">
                  <c:v>16.794</c:v>
                </c:pt>
                <c:pt idx="7">
                  <c:v>12.129000000000001</c:v>
                </c:pt>
                <c:pt idx="8">
                  <c:v>8.9567999999999994</c:v>
                </c:pt>
                <c:pt idx="9">
                  <c:v>6.1267000000000005</c:v>
                </c:pt>
                <c:pt idx="10">
                  <c:v>3.7320000000000002</c:v>
                </c:pt>
                <c:pt idx="11">
                  <c:v>3.3277000000000001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DATA!$G$6</c:f>
              <c:strCache>
                <c:ptCount val="1"/>
                <c:pt idx="0">
                  <c:v>Ps(W)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DATA!$D$7:$D$18</c:f>
              <c:numCache>
                <c:formatCode>0.000</c:formatCode>
                <c:ptCount val="12"/>
                <c:pt idx="0">
                  <c:v>0.70299999999999996</c:v>
                </c:pt>
                <c:pt idx="1">
                  <c:v>0.7</c:v>
                </c:pt>
                <c:pt idx="2">
                  <c:v>0.66500000000000004</c:v>
                </c:pt>
                <c:pt idx="3">
                  <c:v>0.65500000000000003</c:v>
                </c:pt>
                <c:pt idx="4">
                  <c:v>0.63400000000000001</c:v>
                </c:pt>
                <c:pt idx="5">
                  <c:v>0.623</c:v>
                </c:pt>
                <c:pt idx="6">
                  <c:v>0.56599999999999995</c:v>
                </c:pt>
                <c:pt idx="7">
                  <c:v>0.40200000000000002</c:v>
                </c:pt>
                <c:pt idx="8">
                  <c:v>0.29099999999999998</c:v>
                </c:pt>
                <c:pt idx="9">
                  <c:v>0.185</c:v>
                </c:pt>
                <c:pt idx="10">
                  <c:v>0.10100000000000001</c:v>
                </c:pt>
                <c:pt idx="11">
                  <c:v>8.6999999999999994E-2</c:v>
                </c:pt>
              </c:numCache>
            </c:numRef>
          </c:xVal>
          <c:yVal>
            <c:numRef>
              <c:f>DATA!$G$7:$G$18</c:f>
              <c:numCache>
                <c:formatCode>0.00</c:formatCode>
                <c:ptCount val="12"/>
                <c:pt idx="0">
                  <c:v>9.3498999999999999</c:v>
                </c:pt>
                <c:pt idx="1">
                  <c:v>13.370000000000001</c:v>
                </c:pt>
                <c:pt idx="2">
                  <c:v>14.4305</c:v>
                </c:pt>
                <c:pt idx="3">
                  <c:v>16.506</c:v>
                </c:pt>
                <c:pt idx="4">
                  <c:v>16.927800000000001</c:v>
                </c:pt>
                <c:pt idx="5">
                  <c:v>17.257100000000001</c:v>
                </c:pt>
                <c:pt idx="6">
                  <c:v>15.847999999999999</c:v>
                </c:pt>
                <c:pt idx="7">
                  <c:v>11.256</c:v>
                </c:pt>
                <c:pt idx="8">
                  <c:v>8.1479999999999997</c:v>
                </c:pt>
                <c:pt idx="9">
                  <c:v>5.1985000000000001</c:v>
                </c:pt>
                <c:pt idx="10">
                  <c:v>2.8482000000000003</c:v>
                </c:pt>
                <c:pt idx="11">
                  <c:v>2.4621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29664"/>
        <c:axId val="54930240"/>
      </c:scatterChart>
      <c:scatterChart>
        <c:scatterStyle val="lineMarker"/>
        <c:varyColors val="0"/>
        <c:ser>
          <c:idx val="1"/>
          <c:order val="1"/>
          <c:tx>
            <c:strRef>
              <c:f>DATA!$H$6</c:f>
              <c:strCache>
                <c:ptCount val="1"/>
                <c:pt idx="0">
                  <c:v>Rd(%)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DATA!$D$7:$D$18</c:f>
              <c:numCache>
                <c:formatCode>0.000</c:formatCode>
                <c:ptCount val="12"/>
                <c:pt idx="0">
                  <c:v>0.70299999999999996</c:v>
                </c:pt>
                <c:pt idx="1">
                  <c:v>0.7</c:v>
                </c:pt>
                <c:pt idx="2">
                  <c:v>0.66500000000000004</c:v>
                </c:pt>
                <c:pt idx="3">
                  <c:v>0.65500000000000003</c:v>
                </c:pt>
                <c:pt idx="4">
                  <c:v>0.63400000000000001</c:v>
                </c:pt>
                <c:pt idx="5">
                  <c:v>0.623</c:v>
                </c:pt>
                <c:pt idx="6">
                  <c:v>0.56599999999999995</c:v>
                </c:pt>
                <c:pt idx="7">
                  <c:v>0.40200000000000002</c:v>
                </c:pt>
                <c:pt idx="8">
                  <c:v>0.29099999999999998</c:v>
                </c:pt>
                <c:pt idx="9">
                  <c:v>0.185</c:v>
                </c:pt>
                <c:pt idx="10">
                  <c:v>0.10100000000000001</c:v>
                </c:pt>
                <c:pt idx="11">
                  <c:v>8.6999999999999994E-2</c:v>
                </c:pt>
              </c:numCache>
            </c:numRef>
          </c:xVal>
          <c:yVal>
            <c:numRef>
              <c:f>DATA!$H$7:$H$18</c:f>
              <c:numCache>
                <c:formatCode>0.0%</c:formatCode>
                <c:ptCount val="12"/>
                <c:pt idx="0">
                  <c:v>0.41014989274575253</c:v>
                </c:pt>
                <c:pt idx="1">
                  <c:v>0.40102941882228726</c:v>
                </c:pt>
                <c:pt idx="2">
                  <c:v>0.42804724671040922</c:v>
                </c:pt>
                <c:pt idx="3">
                  <c:v>0.67182221498636485</c:v>
                </c:pt>
                <c:pt idx="4">
                  <c:v>0.93845215655837677</c:v>
                </c:pt>
                <c:pt idx="5">
                  <c:v>0.94049266990026714</c:v>
                </c:pt>
                <c:pt idx="6">
                  <c:v>0.94367035846135516</c:v>
                </c:pt>
                <c:pt idx="7">
                  <c:v>0.92802374474400184</c:v>
                </c:pt>
                <c:pt idx="8">
                  <c:v>0.90969989281886388</c:v>
                </c:pt>
                <c:pt idx="9">
                  <c:v>0.8484991920609789</c:v>
                </c:pt>
                <c:pt idx="10">
                  <c:v>0.76318327974276534</c:v>
                </c:pt>
                <c:pt idx="11">
                  <c:v>0.73988039787240434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31392"/>
        <c:axId val="54930816"/>
      </c:scatterChart>
      <c:valAx>
        <c:axId val="5492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30240"/>
        <c:crosses val="autoZero"/>
        <c:crossBetween val="midCat"/>
      </c:valAx>
      <c:valAx>
        <c:axId val="5493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29664"/>
        <c:crosses val="autoZero"/>
        <c:crossBetween val="midCat"/>
      </c:valAx>
      <c:valAx>
        <c:axId val="5493081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31392"/>
        <c:crosses val="max"/>
        <c:crossBetween val="midCat"/>
      </c:valAx>
      <c:valAx>
        <c:axId val="5493139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54930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2431542820608"/>
          <c:y val="0.31002844444210231"/>
          <c:w val="7.1848078429592468E-2"/>
          <c:h val="0.1058830853063179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DATA!$C$23</c:f>
              <c:strCache>
                <c:ptCount val="1"/>
                <c:pt idx="0">
                  <c:v>Vs(V) 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DATA!$D$24:$D$34</c:f>
              <c:numCache>
                <c:formatCode>0.000</c:formatCode>
                <c:ptCount val="11"/>
                <c:pt idx="0">
                  <c:v>0.70799999999999996</c:v>
                </c:pt>
                <c:pt idx="1">
                  <c:v>0.7</c:v>
                </c:pt>
                <c:pt idx="2">
                  <c:v>0.66100000000000003</c:v>
                </c:pt>
                <c:pt idx="3">
                  <c:v>0.63900000000000001</c:v>
                </c:pt>
                <c:pt idx="4">
                  <c:v>0.63100000000000001</c:v>
                </c:pt>
                <c:pt idx="5">
                  <c:v>0.59</c:v>
                </c:pt>
                <c:pt idx="6">
                  <c:v>0.49299999999999999</c:v>
                </c:pt>
                <c:pt idx="7">
                  <c:v>0.40400000000000003</c:v>
                </c:pt>
                <c:pt idx="8">
                  <c:v>0.307</c:v>
                </c:pt>
                <c:pt idx="9">
                  <c:v>0.20100000000000001</c:v>
                </c:pt>
                <c:pt idx="10">
                  <c:v>0.106</c:v>
                </c:pt>
              </c:numCache>
            </c:numRef>
          </c:xVal>
          <c:yVal>
            <c:numRef>
              <c:f>DATA!$C$24:$C$34</c:f>
              <c:numCache>
                <c:formatCode>0.0</c:formatCode>
                <c:ptCount val="11"/>
                <c:pt idx="0">
                  <c:v>15.9</c:v>
                </c:pt>
                <c:pt idx="1">
                  <c:v>20.3</c:v>
                </c:pt>
                <c:pt idx="2">
                  <c:v>24.5</c:v>
                </c:pt>
                <c:pt idx="3">
                  <c:v>26.6</c:v>
                </c:pt>
                <c:pt idx="4">
                  <c:v>28.2</c:v>
                </c:pt>
                <c:pt idx="5">
                  <c:v>28.7</c:v>
                </c:pt>
                <c:pt idx="6">
                  <c:v>28.7</c:v>
                </c:pt>
                <c:pt idx="7">
                  <c:v>28.8</c:v>
                </c:pt>
                <c:pt idx="8">
                  <c:v>28.8</c:v>
                </c:pt>
                <c:pt idx="9">
                  <c:v>28.9</c:v>
                </c:pt>
                <c:pt idx="10">
                  <c:v>28.9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33696"/>
        <c:axId val="54934272"/>
      </c:scatterChart>
      <c:valAx>
        <c:axId val="54933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34272"/>
        <c:crosses val="autoZero"/>
        <c:crossBetween val="midCat"/>
        <c:majorUnit val="5.000000000000001E-2"/>
        <c:minorUnit val="1.0000000000000002E-2"/>
      </c:valAx>
      <c:valAx>
        <c:axId val="5493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336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DATA!$C$39</c:f>
              <c:strCache>
                <c:ptCount val="1"/>
                <c:pt idx="0">
                  <c:v>Vs(V) 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DATA!$D$40:$D$50</c:f>
              <c:numCache>
                <c:formatCode>0.000</c:formatCode>
                <c:ptCount val="11"/>
                <c:pt idx="0">
                  <c:v>1.466</c:v>
                </c:pt>
                <c:pt idx="1">
                  <c:v>1.4850000000000001</c:v>
                </c:pt>
                <c:pt idx="2">
                  <c:v>1.4350000000000001</c:v>
                </c:pt>
                <c:pt idx="3">
                  <c:v>1.429</c:v>
                </c:pt>
                <c:pt idx="4">
                  <c:v>1.405</c:v>
                </c:pt>
                <c:pt idx="5">
                  <c:v>1.087</c:v>
                </c:pt>
                <c:pt idx="6">
                  <c:v>0.85699999999999998</c:v>
                </c:pt>
                <c:pt idx="7">
                  <c:v>0.70899999999999996</c:v>
                </c:pt>
                <c:pt idx="8">
                  <c:v>0.59899999999999998</c:v>
                </c:pt>
                <c:pt idx="9">
                  <c:v>0.41099999999999998</c:v>
                </c:pt>
                <c:pt idx="10">
                  <c:v>0.307</c:v>
                </c:pt>
              </c:numCache>
            </c:numRef>
          </c:xVal>
          <c:yVal>
            <c:numRef>
              <c:f>DATA!$C$40:$C$50</c:f>
              <c:numCache>
                <c:formatCode>0.0</c:formatCode>
                <c:ptCount val="11"/>
                <c:pt idx="0">
                  <c:v>10.6</c:v>
                </c:pt>
                <c:pt idx="1">
                  <c:v>15.6</c:v>
                </c:pt>
                <c:pt idx="2">
                  <c:v>21.3</c:v>
                </c:pt>
                <c:pt idx="3">
                  <c:v>24.8</c:v>
                </c:pt>
                <c:pt idx="4">
                  <c:v>28</c:v>
                </c:pt>
                <c:pt idx="5">
                  <c:v>28.3</c:v>
                </c:pt>
                <c:pt idx="6">
                  <c:v>28.3</c:v>
                </c:pt>
                <c:pt idx="7">
                  <c:v>28.3</c:v>
                </c:pt>
                <c:pt idx="8">
                  <c:v>28.4</c:v>
                </c:pt>
                <c:pt idx="9">
                  <c:v>28.4</c:v>
                </c:pt>
                <c:pt idx="10">
                  <c:v>28.5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99136"/>
        <c:axId val="189943744"/>
      </c:scatterChart>
      <c:valAx>
        <c:axId val="167099136"/>
        <c:scaling>
          <c:orientation val="minMax"/>
          <c:max val="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943744"/>
        <c:crosses val="autoZero"/>
        <c:crossBetween val="midCat"/>
        <c:majorUnit val="5.000000000000001E-2"/>
      </c:valAx>
      <c:valAx>
        <c:axId val="18994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099136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DATA!$C$56</c:f>
              <c:strCache>
                <c:ptCount val="1"/>
                <c:pt idx="0">
                  <c:v>Vs(V) 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DATA!$D$57:$D$70</c:f>
              <c:numCache>
                <c:formatCode>0.000</c:formatCode>
                <c:ptCount val="14"/>
                <c:pt idx="0">
                  <c:v>3.03</c:v>
                </c:pt>
                <c:pt idx="1">
                  <c:v>3.03</c:v>
                </c:pt>
                <c:pt idx="2">
                  <c:v>3.03</c:v>
                </c:pt>
                <c:pt idx="3">
                  <c:v>3.01</c:v>
                </c:pt>
                <c:pt idx="4">
                  <c:v>2.98</c:v>
                </c:pt>
                <c:pt idx="5">
                  <c:v>2.85</c:v>
                </c:pt>
                <c:pt idx="6">
                  <c:v>2.0699999999999998</c:v>
                </c:pt>
                <c:pt idx="7">
                  <c:v>1.341</c:v>
                </c:pt>
                <c:pt idx="8">
                  <c:v>0.98299999999999998</c:v>
                </c:pt>
                <c:pt idx="9">
                  <c:v>0.71099999999999997</c:v>
                </c:pt>
                <c:pt idx="10">
                  <c:v>0.52</c:v>
                </c:pt>
                <c:pt idx="11">
                  <c:v>0.39800000000000002</c:v>
                </c:pt>
                <c:pt idx="12">
                  <c:v>0.20599999999999999</c:v>
                </c:pt>
                <c:pt idx="13">
                  <c:v>0.107</c:v>
                </c:pt>
              </c:numCache>
            </c:numRef>
          </c:xVal>
          <c:yVal>
            <c:numRef>
              <c:f>DATA!$C$57:$C$70</c:f>
              <c:numCache>
                <c:formatCode>0.0</c:formatCode>
                <c:ptCount val="14"/>
                <c:pt idx="0">
                  <c:v>8.1999999999999993</c:v>
                </c:pt>
                <c:pt idx="1">
                  <c:v>15.3</c:v>
                </c:pt>
                <c:pt idx="2">
                  <c:v>21.1</c:v>
                </c:pt>
                <c:pt idx="3">
                  <c:v>25.2</c:v>
                </c:pt>
                <c:pt idx="4">
                  <c:v>27.3</c:v>
                </c:pt>
                <c:pt idx="5">
                  <c:v>27.7</c:v>
                </c:pt>
                <c:pt idx="6">
                  <c:v>27.8</c:v>
                </c:pt>
                <c:pt idx="7">
                  <c:v>27.9</c:v>
                </c:pt>
                <c:pt idx="8">
                  <c:v>28</c:v>
                </c:pt>
                <c:pt idx="9">
                  <c:v>28.1</c:v>
                </c:pt>
                <c:pt idx="10">
                  <c:v>28.2</c:v>
                </c:pt>
                <c:pt idx="11">
                  <c:v>28.3</c:v>
                </c:pt>
                <c:pt idx="12">
                  <c:v>28.3</c:v>
                </c:pt>
                <c:pt idx="13">
                  <c:v>28.4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945472"/>
        <c:axId val="189947200"/>
      </c:scatterChart>
      <c:valAx>
        <c:axId val="18994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947200"/>
        <c:crosses val="autoZero"/>
        <c:crossBetween val="midCat"/>
        <c:majorUnit val="0.25"/>
      </c:valAx>
      <c:valAx>
        <c:axId val="18994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945472"/>
        <c:crosses val="autoZero"/>
        <c:crossBetween val="midCat"/>
        <c:majorUnit val="1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55</xdr:row>
      <xdr:rowOff>80962</xdr:rowOff>
    </xdr:from>
    <xdr:to>
      <xdr:col>17</xdr:col>
      <xdr:colOff>85725</xdr:colOff>
      <xdr:row>69</xdr:row>
      <xdr:rowOff>157162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119062</xdr:rowOff>
    </xdr:from>
    <xdr:to>
      <xdr:col>17</xdr:col>
      <xdr:colOff>342900</xdr:colOff>
      <xdr:row>18</xdr:row>
      <xdr:rowOff>4762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20</xdr:row>
      <xdr:rowOff>119062</xdr:rowOff>
    </xdr:from>
    <xdr:to>
      <xdr:col>17</xdr:col>
      <xdr:colOff>295275</xdr:colOff>
      <xdr:row>35</xdr:row>
      <xdr:rowOff>4762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561975</xdr:colOff>
      <xdr:row>37</xdr:row>
      <xdr:rowOff>166687</xdr:rowOff>
    </xdr:from>
    <xdr:to>
      <xdr:col>17</xdr:col>
      <xdr:colOff>257175</xdr:colOff>
      <xdr:row>52</xdr:row>
      <xdr:rowOff>52387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0169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33" workbookViewId="0">
      <selection activeCell="A54" sqref="A54"/>
    </sheetView>
  </sheetViews>
  <sheetFormatPr baseColWidth="10" defaultColWidth="9.140625" defaultRowHeight="15" x14ac:dyDescent="0.25"/>
  <cols>
    <col min="5" max="5" width="3.28515625" customWidth="1"/>
  </cols>
  <sheetData>
    <row r="1" spans="1:9" x14ac:dyDescent="0.25">
      <c r="A1" t="s">
        <v>0</v>
      </c>
      <c r="B1" t="s">
        <v>1</v>
      </c>
    </row>
    <row r="2" spans="1:9" x14ac:dyDescent="0.25">
      <c r="A2" t="s">
        <v>2</v>
      </c>
      <c r="B2" t="s">
        <v>3</v>
      </c>
    </row>
    <row r="3" spans="1:9" x14ac:dyDescent="0.25">
      <c r="A3" t="s">
        <v>4</v>
      </c>
      <c r="B3" t="s">
        <v>14</v>
      </c>
    </row>
    <row r="4" spans="1:9" x14ac:dyDescent="0.25">
      <c r="A4" t="s">
        <v>5</v>
      </c>
      <c r="B4" t="s">
        <v>12</v>
      </c>
    </row>
    <row r="6" spans="1:9" x14ac:dyDescent="0.25">
      <c r="A6" s="1" t="s">
        <v>6</v>
      </c>
      <c r="B6" s="1" t="s">
        <v>7</v>
      </c>
      <c r="C6" s="1" t="s">
        <v>21</v>
      </c>
      <c r="D6" s="1" t="s">
        <v>8</v>
      </c>
      <c r="F6" s="1" t="s">
        <v>9</v>
      </c>
      <c r="G6" s="1" t="s">
        <v>10</v>
      </c>
      <c r="H6" s="1" t="s">
        <v>11</v>
      </c>
      <c r="I6" s="8" t="s">
        <v>20</v>
      </c>
    </row>
    <row r="7" spans="1:9" x14ac:dyDescent="0.25">
      <c r="A7" s="1">
        <v>31.1</v>
      </c>
      <c r="B7" s="2">
        <v>0.73299999999999998</v>
      </c>
      <c r="C7" s="5">
        <v>13.3</v>
      </c>
      <c r="D7" s="2">
        <v>0.70299999999999996</v>
      </c>
      <c r="F7" s="4">
        <f>A7*B7</f>
        <v>22.796300000000002</v>
      </c>
      <c r="G7" s="4">
        <f>C7*D7</f>
        <v>9.3498999999999999</v>
      </c>
      <c r="H7" s="3">
        <f>G7/F7</f>
        <v>0.41014989274575253</v>
      </c>
      <c r="I7" s="9">
        <f>F7-G7</f>
        <v>13.446400000000002</v>
      </c>
    </row>
    <row r="8" spans="1:9" x14ac:dyDescent="0.25">
      <c r="A8" s="1">
        <v>31.1</v>
      </c>
      <c r="B8" s="2">
        <v>1.0720000000000001</v>
      </c>
      <c r="C8" s="5">
        <v>19.100000000000001</v>
      </c>
      <c r="D8" s="2">
        <v>0.7</v>
      </c>
      <c r="F8" s="4">
        <f t="shared" ref="F8:F12" si="0">A8*B8</f>
        <v>33.339200000000005</v>
      </c>
      <c r="G8" s="4">
        <f t="shared" ref="G8:G12" si="1">C8*D8</f>
        <v>13.370000000000001</v>
      </c>
      <c r="H8" s="3">
        <f t="shared" ref="H8:H12" si="2">G8/F8</f>
        <v>0.40102941882228726</v>
      </c>
      <c r="I8" s="9">
        <f t="shared" ref="I8:I20" si="3">F8-G8</f>
        <v>19.969200000000004</v>
      </c>
    </row>
    <row r="9" spans="1:9" x14ac:dyDescent="0.25">
      <c r="A9" s="1">
        <v>31.1</v>
      </c>
      <c r="B9" s="2">
        <v>1.0840000000000001</v>
      </c>
      <c r="C9" s="5">
        <v>21.7</v>
      </c>
      <c r="D9" s="2">
        <v>0.66500000000000004</v>
      </c>
      <c r="F9" s="4">
        <f t="shared" si="0"/>
        <v>33.712400000000002</v>
      </c>
      <c r="G9" s="4">
        <f t="shared" si="1"/>
        <v>14.4305</v>
      </c>
      <c r="H9" s="3">
        <f t="shared" si="2"/>
        <v>0.42804724671040922</v>
      </c>
      <c r="I9" s="9">
        <f t="shared" si="3"/>
        <v>19.2819</v>
      </c>
    </row>
    <row r="10" spans="1:9" x14ac:dyDescent="0.25">
      <c r="A10" s="1">
        <v>31.1</v>
      </c>
      <c r="B10" s="2">
        <v>0.79</v>
      </c>
      <c r="C10" s="5">
        <v>25.2</v>
      </c>
      <c r="D10" s="2">
        <v>0.65500000000000003</v>
      </c>
      <c r="F10" s="4">
        <f t="shared" si="0"/>
        <v>24.569000000000003</v>
      </c>
      <c r="G10" s="4">
        <f t="shared" si="1"/>
        <v>16.506</v>
      </c>
      <c r="H10" s="3">
        <f t="shared" si="2"/>
        <v>0.67182221498636485</v>
      </c>
      <c r="I10" s="9">
        <f t="shared" si="3"/>
        <v>8.0630000000000024</v>
      </c>
    </row>
    <row r="11" spans="1:9" x14ac:dyDescent="0.25">
      <c r="A11" s="1">
        <v>31.1</v>
      </c>
      <c r="B11" s="2">
        <v>0.57999999999999996</v>
      </c>
      <c r="C11" s="5">
        <v>26.7</v>
      </c>
      <c r="D11" s="2">
        <v>0.63400000000000001</v>
      </c>
      <c r="F11" s="4">
        <f t="shared" si="0"/>
        <v>18.038</v>
      </c>
      <c r="G11" s="4">
        <f t="shared" si="1"/>
        <v>16.927800000000001</v>
      </c>
      <c r="H11" s="3">
        <f t="shared" si="2"/>
        <v>0.93845215655837677</v>
      </c>
      <c r="I11" s="9">
        <f t="shared" si="3"/>
        <v>1.110199999999999</v>
      </c>
    </row>
    <row r="12" spans="1:9" x14ac:dyDescent="0.25">
      <c r="A12" s="1">
        <v>31.1</v>
      </c>
      <c r="B12" s="2">
        <v>0.59</v>
      </c>
      <c r="C12" s="5">
        <v>27.7</v>
      </c>
      <c r="D12" s="2">
        <v>0.623</v>
      </c>
      <c r="F12" s="4">
        <f t="shared" si="0"/>
        <v>18.349</v>
      </c>
      <c r="G12" s="4">
        <f t="shared" si="1"/>
        <v>17.257100000000001</v>
      </c>
      <c r="H12" s="3">
        <f t="shared" si="2"/>
        <v>0.94049266990026714</v>
      </c>
      <c r="I12" s="9">
        <f t="shared" si="3"/>
        <v>1.091899999999999</v>
      </c>
    </row>
    <row r="13" spans="1:9" x14ac:dyDescent="0.25">
      <c r="A13" s="1">
        <v>31.1</v>
      </c>
      <c r="B13" s="2">
        <v>0.54</v>
      </c>
      <c r="C13" s="5">
        <v>28</v>
      </c>
      <c r="D13" s="2">
        <v>0.56599999999999995</v>
      </c>
      <c r="F13" s="4">
        <f t="shared" ref="F13:F18" si="4">A13*B13</f>
        <v>16.794</v>
      </c>
      <c r="G13" s="4">
        <f t="shared" ref="G13:G18" si="5">C13*D13</f>
        <v>15.847999999999999</v>
      </c>
      <c r="H13" s="3">
        <f t="shared" ref="H13:H18" si="6">G13/F13</f>
        <v>0.94367035846135516</v>
      </c>
      <c r="I13" s="9">
        <f t="shared" si="3"/>
        <v>0.94600000000000151</v>
      </c>
    </row>
    <row r="14" spans="1:9" x14ac:dyDescent="0.25">
      <c r="A14" s="1">
        <v>31.1</v>
      </c>
      <c r="B14" s="2">
        <v>0.39</v>
      </c>
      <c r="C14" s="5">
        <v>28</v>
      </c>
      <c r="D14" s="2">
        <v>0.40200000000000002</v>
      </c>
      <c r="F14" s="4">
        <f t="shared" si="4"/>
        <v>12.129000000000001</v>
      </c>
      <c r="G14" s="4">
        <f t="shared" si="5"/>
        <v>11.256</v>
      </c>
      <c r="H14" s="3">
        <f t="shared" si="6"/>
        <v>0.92802374474400184</v>
      </c>
      <c r="I14" s="9">
        <f t="shared" si="3"/>
        <v>0.87300000000000111</v>
      </c>
    </row>
    <row r="15" spans="1:9" x14ac:dyDescent="0.25">
      <c r="A15" s="1">
        <v>31.1</v>
      </c>
      <c r="B15" s="2">
        <v>0.28799999999999998</v>
      </c>
      <c r="C15" s="5">
        <v>28</v>
      </c>
      <c r="D15" s="2">
        <v>0.29099999999999998</v>
      </c>
      <c r="F15" s="4">
        <f t="shared" si="4"/>
        <v>8.9567999999999994</v>
      </c>
      <c r="G15" s="4">
        <f t="shared" si="5"/>
        <v>8.1479999999999997</v>
      </c>
      <c r="H15" s="3">
        <f t="shared" si="6"/>
        <v>0.90969989281886388</v>
      </c>
      <c r="I15" s="9">
        <f t="shared" si="3"/>
        <v>0.80879999999999974</v>
      </c>
    </row>
    <row r="16" spans="1:9" x14ac:dyDescent="0.25">
      <c r="A16" s="1">
        <v>31.1</v>
      </c>
      <c r="B16" s="2">
        <v>0.19700000000000001</v>
      </c>
      <c r="C16" s="5">
        <v>28.1</v>
      </c>
      <c r="D16" s="2">
        <v>0.185</v>
      </c>
      <c r="F16" s="4">
        <f t="shared" si="4"/>
        <v>6.1267000000000005</v>
      </c>
      <c r="G16" s="4">
        <f t="shared" si="5"/>
        <v>5.1985000000000001</v>
      </c>
      <c r="H16" s="3">
        <f t="shared" si="6"/>
        <v>0.8484991920609789</v>
      </c>
      <c r="I16" s="9">
        <f t="shared" si="3"/>
        <v>0.92820000000000036</v>
      </c>
    </row>
    <row r="17" spans="1:9" x14ac:dyDescent="0.25">
      <c r="A17" s="1">
        <v>31.1</v>
      </c>
      <c r="B17" s="2">
        <v>0.12</v>
      </c>
      <c r="C17" s="5">
        <v>28.2</v>
      </c>
      <c r="D17" s="2">
        <v>0.10100000000000001</v>
      </c>
      <c r="F17" s="6">
        <f t="shared" si="4"/>
        <v>3.7320000000000002</v>
      </c>
      <c r="G17" s="6">
        <f t="shared" si="5"/>
        <v>2.8482000000000003</v>
      </c>
      <c r="H17" s="7">
        <f t="shared" si="6"/>
        <v>0.76318327974276534</v>
      </c>
      <c r="I17" s="9">
        <f t="shared" si="3"/>
        <v>0.88379999999999992</v>
      </c>
    </row>
    <row r="18" spans="1:9" x14ac:dyDescent="0.25">
      <c r="A18" s="1">
        <v>31.1</v>
      </c>
      <c r="B18" s="2">
        <v>0.107</v>
      </c>
      <c r="C18" s="5">
        <v>28.3</v>
      </c>
      <c r="D18" s="2">
        <v>8.6999999999999994E-2</v>
      </c>
      <c r="F18" s="6">
        <f t="shared" si="4"/>
        <v>3.3277000000000001</v>
      </c>
      <c r="G18" s="6">
        <f t="shared" si="5"/>
        <v>2.4621</v>
      </c>
      <c r="H18" s="7">
        <f t="shared" si="6"/>
        <v>0.73988039787240434</v>
      </c>
      <c r="I18" s="12">
        <f t="shared" si="3"/>
        <v>0.86560000000000015</v>
      </c>
    </row>
    <row r="19" spans="1:9" x14ac:dyDescent="0.25">
      <c r="I19" s="13"/>
    </row>
    <row r="20" spans="1:9" x14ac:dyDescent="0.25">
      <c r="A20" t="s">
        <v>13</v>
      </c>
      <c r="I20" s="13"/>
    </row>
    <row r="21" spans="1:9" x14ac:dyDescent="0.25">
      <c r="A21" t="s">
        <v>4</v>
      </c>
      <c r="B21" t="s">
        <v>15</v>
      </c>
      <c r="I21" s="14"/>
    </row>
    <row r="23" spans="1:9" x14ac:dyDescent="0.25">
      <c r="A23" s="1" t="s">
        <v>6</v>
      </c>
      <c r="B23" s="1" t="s">
        <v>7</v>
      </c>
      <c r="C23" s="1" t="s">
        <v>22</v>
      </c>
      <c r="D23" s="1" t="s">
        <v>8</v>
      </c>
      <c r="F23" s="1" t="s">
        <v>9</v>
      </c>
      <c r="G23" s="1" t="s">
        <v>10</v>
      </c>
      <c r="H23" s="1" t="s">
        <v>11</v>
      </c>
      <c r="I23" s="8" t="s">
        <v>23</v>
      </c>
    </row>
    <row r="24" spans="1:9" x14ac:dyDescent="0.25">
      <c r="A24" s="1">
        <v>31.1</v>
      </c>
      <c r="B24" s="2">
        <v>0.9</v>
      </c>
      <c r="C24" s="5">
        <v>15.9</v>
      </c>
      <c r="D24" s="2">
        <v>0.70799999999999996</v>
      </c>
      <c r="F24" s="4">
        <f>A24*B24</f>
        <v>27.990000000000002</v>
      </c>
      <c r="G24" s="4">
        <f>C24*D24</f>
        <v>11.257199999999999</v>
      </c>
      <c r="H24" s="3">
        <f>G24/F24</f>
        <v>0.40218649517684879</v>
      </c>
      <c r="I24" s="9">
        <f>F24-G24</f>
        <v>16.732800000000005</v>
      </c>
    </row>
    <row r="25" spans="1:9" x14ac:dyDescent="0.25">
      <c r="A25" s="1">
        <v>31.1</v>
      </c>
      <c r="B25" s="2">
        <v>1.147</v>
      </c>
      <c r="C25" s="5">
        <v>20.3</v>
      </c>
      <c r="D25" s="2">
        <v>0.7</v>
      </c>
      <c r="F25" s="4">
        <f t="shared" ref="F25:F34" si="7">A25*B25</f>
        <v>35.671700000000001</v>
      </c>
      <c r="G25" s="4">
        <f t="shared" ref="G25:G34" si="8">C25*D25</f>
        <v>14.209999999999999</v>
      </c>
      <c r="H25" s="3">
        <f t="shared" ref="H25:H34" si="9">G25/F25</f>
        <v>0.39835499850021161</v>
      </c>
      <c r="I25" s="9">
        <f t="shared" ref="I25:I37" si="10">F25-G25</f>
        <v>21.4617</v>
      </c>
    </row>
    <row r="26" spans="1:9" x14ac:dyDescent="0.25">
      <c r="A26" s="1">
        <v>31.1</v>
      </c>
      <c r="B26" s="2">
        <v>1.0629999999999999</v>
      </c>
      <c r="C26" s="5">
        <v>24.5</v>
      </c>
      <c r="D26" s="2">
        <v>0.66100000000000003</v>
      </c>
      <c r="F26" s="4">
        <f t="shared" si="7"/>
        <v>33.0593</v>
      </c>
      <c r="G26" s="4">
        <f t="shared" si="8"/>
        <v>16.194500000000001</v>
      </c>
      <c r="H26" s="3">
        <f t="shared" si="9"/>
        <v>0.48986215679097866</v>
      </c>
      <c r="I26" s="9">
        <f t="shared" si="10"/>
        <v>16.864799999999999</v>
      </c>
    </row>
    <row r="27" spans="1:9" x14ac:dyDescent="0.25">
      <c r="A27" s="1">
        <v>31.1</v>
      </c>
      <c r="B27" s="2">
        <v>0.58399999999999996</v>
      </c>
      <c r="C27" s="5">
        <v>26.6</v>
      </c>
      <c r="D27" s="2">
        <v>0.63900000000000001</v>
      </c>
      <c r="F27" s="4">
        <f t="shared" si="7"/>
        <v>18.162399999999998</v>
      </c>
      <c r="G27" s="4">
        <f t="shared" si="8"/>
        <v>16.997400000000003</v>
      </c>
      <c r="H27" s="3">
        <f t="shared" si="9"/>
        <v>0.93585649473637866</v>
      </c>
      <c r="I27" s="9">
        <f t="shared" si="10"/>
        <v>1.1649999999999956</v>
      </c>
    </row>
    <row r="28" spans="1:9" x14ac:dyDescent="0.25">
      <c r="A28" s="1">
        <v>31.1</v>
      </c>
      <c r="B28" s="2">
        <v>0.60699999999999998</v>
      </c>
      <c r="C28" s="5">
        <v>28.2</v>
      </c>
      <c r="D28" s="2">
        <v>0.63100000000000001</v>
      </c>
      <c r="F28" s="4">
        <f t="shared" si="7"/>
        <v>18.877700000000001</v>
      </c>
      <c r="G28" s="4">
        <f t="shared" si="8"/>
        <v>17.7942</v>
      </c>
      <c r="H28" s="3">
        <f t="shared" si="9"/>
        <v>0.94260423674494243</v>
      </c>
      <c r="I28" s="9">
        <f t="shared" si="10"/>
        <v>1.0835000000000008</v>
      </c>
    </row>
    <row r="29" spans="1:9" x14ac:dyDescent="0.25">
      <c r="A29" s="1">
        <v>31.1</v>
      </c>
      <c r="B29" s="2">
        <v>0.57799999999999996</v>
      </c>
      <c r="C29" s="5">
        <v>28.7</v>
      </c>
      <c r="D29" s="2">
        <v>0.59</v>
      </c>
      <c r="F29" s="4">
        <f t="shared" si="7"/>
        <v>17.9758</v>
      </c>
      <c r="G29" s="4">
        <f t="shared" si="8"/>
        <v>16.933</v>
      </c>
      <c r="H29" s="3">
        <f t="shared" si="9"/>
        <v>0.94198867366125572</v>
      </c>
      <c r="I29" s="9">
        <f t="shared" si="10"/>
        <v>1.0427999999999997</v>
      </c>
    </row>
    <row r="30" spans="1:9" x14ac:dyDescent="0.25">
      <c r="A30" s="1">
        <v>31.1</v>
      </c>
      <c r="B30" s="2">
        <v>0.48499999999999999</v>
      </c>
      <c r="C30" s="5">
        <v>28.7</v>
      </c>
      <c r="D30" s="2">
        <v>0.49299999999999999</v>
      </c>
      <c r="F30" s="4">
        <f t="shared" si="7"/>
        <v>15.083500000000001</v>
      </c>
      <c r="G30" s="4">
        <f t="shared" si="8"/>
        <v>14.149099999999999</v>
      </c>
      <c r="H30" s="3">
        <f t="shared" si="9"/>
        <v>0.93805151324294744</v>
      </c>
      <c r="I30" s="9">
        <f t="shared" si="10"/>
        <v>0.9344000000000019</v>
      </c>
    </row>
    <row r="31" spans="1:9" x14ac:dyDescent="0.25">
      <c r="A31" s="1">
        <v>31.1</v>
      </c>
      <c r="B31" s="2">
        <v>0.40100000000000002</v>
      </c>
      <c r="C31" s="5">
        <v>28.8</v>
      </c>
      <c r="D31" s="2">
        <v>0.40400000000000003</v>
      </c>
      <c r="F31" s="4">
        <f t="shared" si="7"/>
        <v>12.471100000000002</v>
      </c>
      <c r="G31" s="4">
        <f t="shared" si="8"/>
        <v>11.635200000000001</v>
      </c>
      <c r="H31" s="3">
        <f t="shared" si="9"/>
        <v>0.93297303365380757</v>
      </c>
      <c r="I31" s="9">
        <f t="shared" si="10"/>
        <v>0.83590000000000053</v>
      </c>
    </row>
    <row r="32" spans="1:9" x14ac:dyDescent="0.25">
      <c r="A32" s="1">
        <v>31.1</v>
      </c>
      <c r="B32" s="2">
        <v>0.311</v>
      </c>
      <c r="C32" s="5">
        <v>28.8</v>
      </c>
      <c r="D32" s="2">
        <v>0.307</v>
      </c>
      <c r="F32" s="4">
        <f t="shared" si="7"/>
        <v>9.6721000000000004</v>
      </c>
      <c r="G32" s="4">
        <f t="shared" si="8"/>
        <v>8.8415999999999997</v>
      </c>
      <c r="H32" s="3">
        <f t="shared" si="9"/>
        <v>0.9141344692465958</v>
      </c>
      <c r="I32" s="9">
        <f t="shared" si="10"/>
        <v>0.83050000000000068</v>
      </c>
    </row>
    <row r="33" spans="1:9" x14ac:dyDescent="0.25">
      <c r="A33" s="1">
        <v>31.1</v>
      </c>
      <c r="B33" s="2">
        <v>0.217</v>
      </c>
      <c r="C33" s="5">
        <v>28.9</v>
      </c>
      <c r="D33" s="2">
        <v>0.20100000000000001</v>
      </c>
      <c r="F33" s="4">
        <f t="shared" si="7"/>
        <v>6.7487000000000004</v>
      </c>
      <c r="G33" s="4">
        <f t="shared" si="8"/>
        <v>5.8089000000000004</v>
      </c>
      <c r="H33" s="3">
        <f t="shared" si="9"/>
        <v>0.86074355060974705</v>
      </c>
      <c r="I33" s="9">
        <f t="shared" si="10"/>
        <v>0.93979999999999997</v>
      </c>
    </row>
    <row r="34" spans="1:9" x14ac:dyDescent="0.25">
      <c r="A34" s="1">
        <v>31.1</v>
      </c>
      <c r="B34" s="2">
        <v>0.127</v>
      </c>
      <c r="C34" s="5">
        <v>28.9</v>
      </c>
      <c r="D34" s="2">
        <v>0.106</v>
      </c>
      <c r="F34" s="6">
        <f t="shared" si="7"/>
        <v>3.9497000000000004</v>
      </c>
      <c r="G34" s="6">
        <f t="shared" si="8"/>
        <v>3.0633999999999997</v>
      </c>
      <c r="H34" s="7">
        <f t="shared" si="9"/>
        <v>0.77560321037040769</v>
      </c>
      <c r="I34" s="12">
        <f t="shared" si="10"/>
        <v>0.88630000000000075</v>
      </c>
    </row>
    <row r="35" spans="1:9" x14ac:dyDescent="0.25">
      <c r="I35" s="13"/>
    </row>
    <row r="36" spans="1:9" x14ac:dyDescent="0.25">
      <c r="A36" t="s">
        <v>16</v>
      </c>
      <c r="I36" s="13"/>
    </row>
    <row r="37" spans="1:9" x14ac:dyDescent="0.25">
      <c r="A37" t="s">
        <v>4</v>
      </c>
      <c r="B37" t="s">
        <v>17</v>
      </c>
      <c r="I37" s="13"/>
    </row>
    <row r="39" spans="1:9" x14ac:dyDescent="0.25">
      <c r="A39" s="1" t="s">
        <v>6</v>
      </c>
      <c r="B39" s="1" t="s">
        <v>7</v>
      </c>
      <c r="C39" s="1" t="s">
        <v>24</v>
      </c>
      <c r="D39" s="1" t="s">
        <v>8</v>
      </c>
      <c r="F39" s="1" t="s">
        <v>9</v>
      </c>
      <c r="G39" s="1" t="s">
        <v>10</v>
      </c>
      <c r="H39" s="1" t="s">
        <v>11</v>
      </c>
      <c r="I39" s="8" t="s">
        <v>25</v>
      </c>
    </row>
    <row r="40" spans="1:9" x14ac:dyDescent="0.25">
      <c r="A40" s="1">
        <v>31.1</v>
      </c>
      <c r="B40" s="2">
        <v>0.78700000000000003</v>
      </c>
      <c r="C40" s="5">
        <v>10.6</v>
      </c>
      <c r="D40" s="2">
        <v>1.466</v>
      </c>
      <c r="F40" s="4">
        <f>A40*B40</f>
        <v>24.475700000000003</v>
      </c>
      <c r="G40" s="4">
        <f>C40*D40</f>
        <v>15.539599999999998</v>
      </c>
      <c r="H40" s="3">
        <f>G40/F40</f>
        <v>0.63489910400928251</v>
      </c>
      <c r="I40" s="9">
        <f>F40-G40</f>
        <v>8.936100000000005</v>
      </c>
    </row>
    <row r="41" spans="1:9" x14ac:dyDescent="0.25">
      <c r="A41" s="1">
        <v>31.1</v>
      </c>
      <c r="B41" s="2">
        <v>1.23</v>
      </c>
      <c r="C41" s="5">
        <v>15.6</v>
      </c>
      <c r="D41" s="2">
        <v>1.4850000000000001</v>
      </c>
      <c r="F41" s="4">
        <f t="shared" ref="F41:F50" si="11">A41*B41</f>
        <v>38.253</v>
      </c>
      <c r="G41" s="4">
        <f t="shared" ref="G41:G50" si="12">C41*D41</f>
        <v>23.166</v>
      </c>
      <c r="H41" s="3">
        <f t="shared" ref="H41:H50" si="13">G41/F41</f>
        <v>0.60559956081875932</v>
      </c>
      <c r="I41" s="9">
        <f t="shared" ref="I41:I53" si="14">F41-G41</f>
        <v>15.087</v>
      </c>
    </row>
    <row r="42" spans="1:9" x14ac:dyDescent="0.25">
      <c r="A42" s="1">
        <v>31.1</v>
      </c>
      <c r="B42" s="2">
        <v>1.052</v>
      </c>
      <c r="C42" s="5">
        <v>21.3</v>
      </c>
      <c r="D42" s="2">
        <v>1.4350000000000001</v>
      </c>
      <c r="F42" s="4">
        <f t="shared" si="11"/>
        <v>32.717200000000005</v>
      </c>
      <c r="G42" s="4">
        <f t="shared" si="12"/>
        <v>30.565500000000004</v>
      </c>
      <c r="H42" s="3">
        <f t="shared" si="13"/>
        <v>0.9342333696037558</v>
      </c>
      <c r="I42" s="9">
        <f t="shared" si="14"/>
        <v>2.1517000000000017</v>
      </c>
    </row>
    <row r="43" spans="1:9" x14ac:dyDescent="0.25">
      <c r="A43" s="1">
        <v>31.1</v>
      </c>
      <c r="B43" s="2">
        <v>1.202</v>
      </c>
      <c r="C43" s="5">
        <v>24.8</v>
      </c>
      <c r="D43" s="2">
        <v>1.429</v>
      </c>
      <c r="F43" s="4">
        <f t="shared" si="11"/>
        <v>37.382199999999997</v>
      </c>
      <c r="G43" s="4">
        <f t="shared" si="12"/>
        <v>35.4392</v>
      </c>
      <c r="H43" s="3">
        <f t="shared" si="13"/>
        <v>0.94802339081166975</v>
      </c>
      <c r="I43" s="9">
        <f t="shared" si="14"/>
        <v>1.9429999999999978</v>
      </c>
    </row>
    <row r="44" spans="1:9" x14ac:dyDescent="0.25">
      <c r="A44" s="1">
        <v>31.1</v>
      </c>
      <c r="B44" s="2">
        <v>1.32</v>
      </c>
      <c r="C44" s="5">
        <v>28</v>
      </c>
      <c r="D44" s="2">
        <v>1.405</v>
      </c>
      <c r="F44" s="4">
        <f t="shared" si="11"/>
        <v>41.052000000000007</v>
      </c>
      <c r="G44" s="4">
        <f t="shared" si="12"/>
        <v>39.340000000000003</v>
      </c>
      <c r="H44" s="3">
        <f t="shared" si="13"/>
        <v>0.95829679430965597</v>
      </c>
      <c r="I44" s="9">
        <f t="shared" si="14"/>
        <v>1.7120000000000033</v>
      </c>
    </row>
    <row r="45" spans="1:9" x14ac:dyDescent="0.25">
      <c r="A45" s="1">
        <v>31.1</v>
      </c>
      <c r="B45" s="2">
        <v>1.034</v>
      </c>
      <c r="C45" s="5">
        <v>28.3</v>
      </c>
      <c r="D45" s="2">
        <v>1.087</v>
      </c>
      <c r="F45" s="4">
        <f t="shared" si="11"/>
        <v>32.157400000000003</v>
      </c>
      <c r="G45" s="4">
        <f t="shared" si="12"/>
        <v>30.7621</v>
      </c>
      <c r="H45" s="3">
        <f t="shared" si="13"/>
        <v>0.9566102980962391</v>
      </c>
      <c r="I45" s="9">
        <f t="shared" si="14"/>
        <v>1.3953000000000024</v>
      </c>
    </row>
    <row r="46" spans="1:9" x14ac:dyDescent="0.25">
      <c r="A46" s="1">
        <v>31.1</v>
      </c>
      <c r="B46" s="2">
        <v>0.81799999999999995</v>
      </c>
      <c r="C46" s="5">
        <v>28.3</v>
      </c>
      <c r="D46" s="2">
        <v>0.85699999999999998</v>
      </c>
      <c r="F46" s="4">
        <f t="shared" si="11"/>
        <v>25.439799999999998</v>
      </c>
      <c r="G46" s="4">
        <f t="shared" si="12"/>
        <v>24.2531</v>
      </c>
      <c r="H46" s="3">
        <f t="shared" si="13"/>
        <v>0.95335262069670368</v>
      </c>
      <c r="I46" s="9">
        <f t="shared" si="14"/>
        <v>1.1866999999999983</v>
      </c>
    </row>
    <row r="47" spans="1:9" x14ac:dyDescent="0.25">
      <c r="A47" s="1">
        <v>31.1</v>
      </c>
      <c r="B47" s="2">
        <v>0.68100000000000005</v>
      </c>
      <c r="C47" s="5">
        <v>28.3</v>
      </c>
      <c r="D47" s="2">
        <v>0.70899999999999996</v>
      </c>
      <c r="F47" s="4">
        <f t="shared" si="11"/>
        <v>21.179100000000002</v>
      </c>
      <c r="G47" s="4">
        <f t="shared" si="12"/>
        <v>20.064699999999998</v>
      </c>
      <c r="H47" s="3">
        <f t="shared" si="13"/>
        <v>0.94738208894617792</v>
      </c>
      <c r="I47" s="9">
        <f t="shared" si="14"/>
        <v>1.1144000000000034</v>
      </c>
    </row>
    <row r="48" spans="1:9" x14ac:dyDescent="0.25">
      <c r="A48" s="1">
        <v>31.1</v>
      </c>
      <c r="B48" s="2">
        <v>0.57999999999999996</v>
      </c>
      <c r="C48" s="5">
        <v>28.4</v>
      </c>
      <c r="D48" s="2">
        <v>0.59899999999999998</v>
      </c>
      <c r="F48" s="4">
        <f t="shared" si="11"/>
        <v>18.038</v>
      </c>
      <c r="G48" s="4">
        <f t="shared" si="12"/>
        <v>17.011599999999998</v>
      </c>
      <c r="H48" s="3">
        <f t="shared" si="13"/>
        <v>0.94309790442399366</v>
      </c>
      <c r="I48" s="9">
        <f t="shared" si="14"/>
        <v>1.0264000000000024</v>
      </c>
    </row>
    <row r="49" spans="1:9" x14ac:dyDescent="0.25">
      <c r="A49" s="1">
        <v>31.1</v>
      </c>
      <c r="B49" s="2">
        <v>0.40200000000000002</v>
      </c>
      <c r="C49" s="5">
        <v>28.4</v>
      </c>
      <c r="D49" s="2">
        <v>0.41099999999999998</v>
      </c>
      <c r="F49" s="4">
        <f t="shared" si="11"/>
        <v>12.502200000000002</v>
      </c>
      <c r="G49" s="4">
        <f t="shared" si="12"/>
        <v>11.672399999999998</v>
      </c>
      <c r="H49" s="3">
        <f t="shared" si="13"/>
        <v>0.93362768152805076</v>
      </c>
      <c r="I49" s="9">
        <f t="shared" si="14"/>
        <v>0.82980000000000409</v>
      </c>
    </row>
    <row r="50" spans="1:9" x14ac:dyDescent="0.25">
      <c r="A50" s="1">
        <v>31.1</v>
      </c>
      <c r="B50" s="2">
        <v>0.307</v>
      </c>
      <c r="C50" s="5">
        <v>28.5</v>
      </c>
      <c r="D50" s="2">
        <v>0.307</v>
      </c>
      <c r="F50" s="6">
        <f t="shared" si="11"/>
        <v>9.5477000000000007</v>
      </c>
      <c r="G50" s="6">
        <f t="shared" si="12"/>
        <v>8.7494999999999994</v>
      </c>
      <c r="H50" s="7">
        <f t="shared" si="13"/>
        <v>0.9163987138263664</v>
      </c>
      <c r="I50" s="12">
        <f t="shared" si="14"/>
        <v>0.79820000000000135</v>
      </c>
    </row>
    <row r="51" spans="1:9" x14ac:dyDescent="0.25">
      <c r="I51" s="13"/>
    </row>
    <row r="52" spans="1:9" x14ac:dyDescent="0.25">
      <c r="A52" t="s">
        <v>18</v>
      </c>
      <c r="I52" s="13"/>
    </row>
    <row r="53" spans="1:9" x14ac:dyDescent="0.25">
      <c r="A53" t="s">
        <v>28</v>
      </c>
      <c r="I53" s="13"/>
    </row>
    <row r="54" spans="1:9" x14ac:dyDescent="0.25">
      <c r="A54" t="s">
        <v>4</v>
      </c>
      <c r="B54" t="s">
        <v>19</v>
      </c>
    </row>
    <row r="56" spans="1:9" x14ac:dyDescent="0.25">
      <c r="A56" s="1" t="s">
        <v>6</v>
      </c>
      <c r="B56" s="1" t="s">
        <v>7</v>
      </c>
      <c r="C56" s="1" t="s">
        <v>26</v>
      </c>
      <c r="D56" s="1" t="s">
        <v>8</v>
      </c>
      <c r="F56" s="1" t="s">
        <v>9</v>
      </c>
      <c r="G56" s="1" t="s">
        <v>10</v>
      </c>
      <c r="H56" s="1" t="s">
        <v>11</v>
      </c>
      <c r="I56" s="8" t="s">
        <v>27</v>
      </c>
    </row>
    <row r="57" spans="1:9" x14ac:dyDescent="0.25">
      <c r="A57" s="1">
        <v>31.1</v>
      </c>
      <c r="B57" s="2">
        <v>0.96899999999999997</v>
      </c>
      <c r="C57" s="5">
        <v>8.1999999999999993</v>
      </c>
      <c r="D57" s="2">
        <v>3.03</v>
      </c>
      <c r="F57" s="4">
        <f>A57*B57</f>
        <v>30.135899999999999</v>
      </c>
      <c r="G57" s="4">
        <f>C57*D57</f>
        <v>24.845999999999997</v>
      </c>
      <c r="H57" s="3">
        <f>G57/F57</f>
        <v>0.82446517276736375</v>
      </c>
      <c r="I57" s="9">
        <f>F57-G57</f>
        <v>5.2899000000000029</v>
      </c>
    </row>
    <row r="58" spans="1:9" x14ac:dyDescent="0.25">
      <c r="A58" s="1">
        <v>31.1</v>
      </c>
      <c r="B58" s="2">
        <v>1.675</v>
      </c>
      <c r="C58" s="5">
        <v>15.3</v>
      </c>
      <c r="D58" s="2">
        <v>3.03</v>
      </c>
      <c r="F58" s="4">
        <f t="shared" ref="F58:F70" si="15">A58*B58</f>
        <v>52.092500000000001</v>
      </c>
      <c r="G58" s="4">
        <f t="shared" ref="G58:G70" si="16">C58*D58</f>
        <v>46.359000000000002</v>
      </c>
      <c r="H58" s="3">
        <f t="shared" ref="H58:H70" si="17">G58/F58</f>
        <v>0.88993617123386282</v>
      </c>
      <c r="I58" s="9">
        <f t="shared" ref="I58:I70" si="18">F58-G58</f>
        <v>5.7334999999999994</v>
      </c>
    </row>
    <row r="59" spans="1:9" x14ac:dyDescent="0.25">
      <c r="A59" s="1">
        <v>31.1</v>
      </c>
      <c r="B59" s="2">
        <v>2.2000000000000002</v>
      </c>
      <c r="C59" s="5">
        <v>21.1</v>
      </c>
      <c r="D59" s="2">
        <v>3.03</v>
      </c>
      <c r="F59" s="4">
        <f t="shared" si="15"/>
        <v>68.42</v>
      </c>
      <c r="G59" s="4">
        <f t="shared" si="16"/>
        <v>63.933</v>
      </c>
      <c r="H59" s="3">
        <f t="shared" si="17"/>
        <v>0.93441976030400464</v>
      </c>
      <c r="I59" s="9">
        <f t="shared" si="18"/>
        <v>4.4870000000000019</v>
      </c>
    </row>
    <row r="60" spans="1:9" x14ac:dyDescent="0.25">
      <c r="A60" s="1">
        <v>31.1</v>
      </c>
      <c r="B60" s="2">
        <v>2.57</v>
      </c>
      <c r="C60" s="5">
        <v>25.2</v>
      </c>
      <c r="D60" s="2">
        <v>3.01</v>
      </c>
      <c r="F60" s="4">
        <f t="shared" si="15"/>
        <v>79.926999999999992</v>
      </c>
      <c r="G60" s="4">
        <f t="shared" si="16"/>
        <v>75.85199999999999</v>
      </c>
      <c r="H60" s="3">
        <f t="shared" si="17"/>
        <v>0.94901597707908458</v>
      </c>
      <c r="I60" s="9">
        <f t="shared" si="18"/>
        <v>4.0750000000000028</v>
      </c>
    </row>
    <row r="61" spans="1:9" x14ac:dyDescent="0.25">
      <c r="A61" s="1">
        <v>31.1</v>
      </c>
      <c r="B61" s="2">
        <v>2.74</v>
      </c>
      <c r="C61" s="5">
        <v>27.3</v>
      </c>
      <c r="D61" s="2">
        <v>2.98</v>
      </c>
      <c r="F61" s="4">
        <f t="shared" si="15"/>
        <v>85.214000000000013</v>
      </c>
      <c r="G61" s="4">
        <f t="shared" si="16"/>
        <v>81.353999999999999</v>
      </c>
      <c r="H61" s="3">
        <f t="shared" si="17"/>
        <v>0.95470227896824456</v>
      </c>
      <c r="I61" s="9">
        <f t="shared" si="18"/>
        <v>3.8600000000000136</v>
      </c>
    </row>
    <row r="62" spans="1:9" x14ac:dyDescent="0.25">
      <c r="A62" s="1">
        <v>31.1</v>
      </c>
      <c r="B62" s="2">
        <v>2.65</v>
      </c>
      <c r="C62" s="5">
        <v>27.7</v>
      </c>
      <c r="D62" s="2">
        <v>2.85</v>
      </c>
      <c r="F62" s="4">
        <f t="shared" si="15"/>
        <v>82.415000000000006</v>
      </c>
      <c r="G62" s="4">
        <f t="shared" si="16"/>
        <v>78.945000000000007</v>
      </c>
      <c r="H62" s="3">
        <f t="shared" si="17"/>
        <v>0.95789601407510772</v>
      </c>
      <c r="I62" s="9">
        <f t="shared" si="18"/>
        <v>3.4699999999999989</v>
      </c>
    </row>
    <row r="63" spans="1:9" x14ac:dyDescent="0.25">
      <c r="A63" s="1">
        <v>31.1</v>
      </c>
      <c r="B63" s="2">
        <v>1.907</v>
      </c>
      <c r="C63" s="5">
        <v>27.8</v>
      </c>
      <c r="D63" s="2">
        <v>2.0699999999999998</v>
      </c>
      <c r="F63" s="4">
        <f t="shared" si="15"/>
        <v>59.307700000000004</v>
      </c>
      <c r="G63" s="4">
        <f t="shared" si="16"/>
        <v>57.545999999999999</v>
      </c>
      <c r="H63" s="3">
        <f t="shared" si="17"/>
        <v>0.97029559399538334</v>
      </c>
      <c r="I63" s="9">
        <f t="shared" si="18"/>
        <v>1.7617000000000047</v>
      </c>
    </row>
    <row r="64" spans="1:9" x14ac:dyDescent="0.25">
      <c r="A64" s="1">
        <v>31.1</v>
      </c>
      <c r="B64" s="2">
        <v>1.2629999999999999</v>
      </c>
      <c r="C64" s="5">
        <v>27.9</v>
      </c>
      <c r="D64" s="2">
        <v>1.341</v>
      </c>
      <c r="F64" s="4">
        <f t="shared" si="15"/>
        <v>39.279299999999999</v>
      </c>
      <c r="G64" s="4">
        <f t="shared" si="16"/>
        <v>37.413899999999998</v>
      </c>
      <c r="H64" s="3">
        <f t="shared" si="17"/>
        <v>0.95250933697901941</v>
      </c>
      <c r="I64" s="9">
        <f t="shared" si="18"/>
        <v>1.8654000000000011</v>
      </c>
    </row>
    <row r="65" spans="1:9" x14ac:dyDescent="0.25">
      <c r="A65" s="1">
        <v>31.1</v>
      </c>
      <c r="B65" s="2">
        <v>0.93200000000000005</v>
      </c>
      <c r="C65" s="5">
        <v>28</v>
      </c>
      <c r="D65" s="2">
        <v>0.98299999999999998</v>
      </c>
      <c r="F65" s="4">
        <f t="shared" si="15"/>
        <v>28.985200000000003</v>
      </c>
      <c r="G65" s="4">
        <f t="shared" si="16"/>
        <v>27.524000000000001</v>
      </c>
      <c r="H65" s="3">
        <f t="shared" si="17"/>
        <v>0.94958806563349563</v>
      </c>
      <c r="I65" s="9">
        <f t="shared" si="18"/>
        <v>1.4612000000000016</v>
      </c>
    </row>
    <row r="66" spans="1:9" x14ac:dyDescent="0.25">
      <c r="A66" s="1">
        <v>31.1</v>
      </c>
      <c r="B66" s="2">
        <v>0.68100000000000005</v>
      </c>
      <c r="C66" s="5">
        <v>28.1</v>
      </c>
      <c r="D66" s="2">
        <v>0.71099999999999997</v>
      </c>
      <c r="F66" s="4">
        <f t="shared" si="15"/>
        <v>21.179100000000002</v>
      </c>
      <c r="G66" s="4">
        <f t="shared" si="16"/>
        <v>19.979099999999999</v>
      </c>
      <c r="H66" s="3">
        <f t="shared" si="17"/>
        <v>0.94334036857090231</v>
      </c>
      <c r="I66" s="9">
        <f t="shared" si="18"/>
        <v>1.2000000000000028</v>
      </c>
    </row>
    <row r="67" spans="1:9" x14ac:dyDescent="0.25">
      <c r="A67" s="1">
        <v>31.1</v>
      </c>
      <c r="B67" s="2">
        <v>0.503</v>
      </c>
      <c r="C67" s="5">
        <v>28.2</v>
      </c>
      <c r="D67" s="2">
        <v>0.52</v>
      </c>
      <c r="F67" s="6">
        <f t="shared" si="15"/>
        <v>15.6433</v>
      </c>
      <c r="G67" s="6">
        <f t="shared" si="16"/>
        <v>14.664</v>
      </c>
      <c r="H67" s="7">
        <f t="shared" si="17"/>
        <v>0.93739811932264927</v>
      </c>
      <c r="I67" s="9">
        <f t="shared" si="18"/>
        <v>0.97930000000000028</v>
      </c>
    </row>
    <row r="68" spans="1:9" x14ac:dyDescent="0.25">
      <c r="A68" s="8">
        <v>31.1</v>
      </c>
      <c r="B68" s="10">
        <v>0.39100000000000001</v>
      </c>
      <c r="C68" s="11">
        <v>28.3</v>
      </c>
      <c r="D68" s="10">
        <v>0.39800000000000002</v>
      </c>
      <c r="F68" s="6">
        <f t="shared" si="15"/>
        <v>12.160100000000002</v>
      </c>
      <c r="G68" s="6">
        <f t="shared" si="16"/>
        <v>11.263400000000001</v>
      </c>
      <c r="H68" s="7">
        <f t="shared" si="17"/>
        <v>0.92625883010830501</v>
      </c>
      <c r="I68" s="9">
        <f t="shared" si="18"/>
        <v>0.89670000000000094</v>
      </c>
    </row>
    <row r="69" spans="1:9" x14ac:dyDescent="0.25">
      <c r="A69" s="8">
        <v>31.1</v>
      </c>
      <c r="B69" s="10">
        <v>0.221</v>
      </c>
      <c r="C69" s="11">
        <v>28.3</v>
      </c>
      <c r="D69" s="10">
        <v>0.20599999999999999</v>
      </c>
      <c r="F69" s="6">
        <f t="shared" si="15"/>
        <v>6.8731</v>
      </c>
      <c r="G69" s="6">
        <f t="shared" si="16"/>
        <v>5.8297999999999996</v>
      </c>
      <c r="H69" s="7">
        <f t="shared" si="17"/>
        <v>0.84820532219813471</v>
      </c>
      <c r="I69" s="9">
        <f t="shared" si="18"/>
        <v>1.0433000000000003</v>
      </c>
    </row>
    <row r="70" spans="1:9" x14ac:dyDescent="0.25">
      <c r="A70" s="8">
        <v>31.1</v>
      </c>
      <c r="B70" s="10">
        <v>0.129</v>
      </c>
      <c r="C70" s="11">
        <v>28.4</v>
      </c>
      <c r="D70" s="10">
        <v>0.107</v>
      </c>
      <c r="F70" s="6">
        <f t="shared" si="15"/>
        <v>4.0119000000000007</v>
      </c>
      <c r="G70" s="6">
        <f t="shared" si="16"/>
        <v>3.0387999999999997</v>
      </c>
      <c r="H70" s="7">
        <f t="shared" si="17"/>
        <v>0.75744659637578182</v>
      </c>
      <c r="I70" s="9">
        <f t="shared" si="18"/>
        <v>0.97310000000000096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6</vt:i4>
      </vt:variant>
    </vt:vector>
  </HeadingPairs>
  <TitlesOfParts>
    <vt:vector size="7" baseType="lpstr">
      <vt:lpstr>DATA</vt:lpstr>
      <vt:lpstr>Vs=f(Is) 1</vt:lpstr>
      <vt:lpstr>Pe Ps et Rd 1</vt:lpstr>
      <vt:lpstr>Vs=(f(Is) 2</vt:lpstr>
      <vt:lpstr>Vs=f(Is) 3</vt:lpstr>
      <vt:lpstr>Vs=f(Is) 4</vt:lpstr>
      <vt:lpstr>Pe Ps et Rd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2015-01-24T08:16:08Z</dcterms:modified>
</cp:coreProperties>
</file>