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<sst xmlns="http://schemas.openxmlformats.org/spreadsheetml/2006/main" count="28" uniqueCount="28">
  <si>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</si>
  <si>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</si>
  <si>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</si>
  <si>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</si>
  <si>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</si>
  <si>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</si>
  <si>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</si>
  <si>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</si>
  <si>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</si>
  <si>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</si>
  <si>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</si>
  <si>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</si>
  <si>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</si>
  <si>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</si>
  <si>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</si>
  <si>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</si>
  <si>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</si>
  <si>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</si>
  <si>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</si>
  <si>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</si>
  <si>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</si>
  <si>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</si>
  <si>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</si>
  <si>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</si>
  <si>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</si>
  <si>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</si>
  <si>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</si>
  <si>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200-127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</si>
</sst>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20"/>
      <name val="Arial"/>
      <family val="0"/>
    </font>
    <font>
      <b/>
      <sz val="16.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14" fontId="1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12.333333333333334</c:v>
                </c:pt>
                <c:pt idx="1">
                  <c:v>34.66666666666667</c:v>
                </c:pt>
                <c:pt idx="2">
                  <c:v>49.333333333333336</c:v>
                </c:pt>
                <c:pt idx="3">
                  <c:v>64.33333333333334</c:v>
                </c:pt>
                <c:pt idx="4">
                  <c:v>70</c:v>
                </c:pt>
                <c:pt idx="5">
                  <c:v>77.00000000000001</c:v>
                </c:pt>
                <c:pt idx="6">
                  <c:v>82.33333333333333</c:v>
                </c:pt>
                <c:pt idx="7">
                  <c:v>94</c:v>
                </c:pt>
                <c:pt idx="8">
                  <c:v>103.33333333333334</c:v>
                </c:pt>
                <c:pt idx="9">
                  <c:v>118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69.20322785839286</c:v>
                </c:pt>
                <c:pt idx="1">
                  <c:v>86.53428552005784</c:v>
                </c:pt>
                <c:pt idx="2">
                  <c:v>86.1972917728468</c:v>
                </c:pt>
                <c:pt idx="3">
                  <c:v>86.67878486383714</c:v>
                </c:pt>
                <c:pt idx="4">
                  <c:v>86.05469781292554</c:v>
                </c:pt>
                <c:pt idx="5">
                  <c:v>86.09824126785864</c:v>
                </c:pt>
                <c:pt idx="6">
                  <c:v>85.69965211600521</c:v>
                </c:pt>
                <c:pt idx="7">
                  <c:v>84.61740583761804</c:v>
                </c:pt>
                <c:pt idx="8">
                  <c:v>83.87053451889585</c:v>
                </c:pt>
                <c:pt idx="9">
                  <c:v>82.6136273972102</c:v>
                </c:pt>
              </c:numCache>
            </c:numRef>
          </c:yVal>
          <c:smooth val="1"/>
        </c:ser>
        <c:axId val="56071912"/>
        <c:axId val="34885161"/>
      </c:scatterChart>
      <c:val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85161"/>
        <c:crosses val="autoZero"/>
        <c:crossBetween val="midCat"/>
        <c:dispUnits/>
      </c:valAx>
      <c:valAx>
        <c:axId val="348851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71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Sheet3!$H$13:$H$22</c:f>
              <c:numCache>
                <c:ptCount val="10"/>
                <c:pt idx="0">
                  <c:v>2.1</c:v>
                </c:pt>
                <c:pt idx="1">
                  <c:v>8.3</c:v>
                </c:pt>
                <c:pt idx="2">
                  <c:v>11.5</c:v>
                </c:pt>
                <c:pt idx="3">
                  <c:v>15.1</c:v>
                </c:pt>
                <c:pt idx="4">
                  <c:v>18</c:v>
                </c:pt>
                <c:pt idx="5">
                  <c:v>20.3</c:v>
                </c:pt>
                <c:pt idx="6">
                  <c:v>22.1</c:v>
                </c:pt>
                <c:pt idx="7">
                  <c:v>23.7</c:v>
                </c:pt>
                <c:pt idx="8">
                  <c:v>27.7</c:v>
                </c:pt>
                <c:pt idx="9">
                  <c:v>31.3</c:v>
                </c:pt>
              </c:numCache>
            </c:numRef>
          </c:yVal>
          <c:smooth val="1"/>
        </c:ser>
        <c:axId val="45530994"/>
        <c:axId val="7125763"/>
      </c:scatterChart>
      <c:valAx>
        <c:axId val="4553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25763"/>
        <c:crosses val="autoZero"/>
        <c:crossBetween val="midCat"/>
        <c:dispUnits/>
      </c:valAx>
      <c:valAx>
        <c:axId val="712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30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0.6505552326470679</c:v>
                </c:pt>
                <c:pt idx="1">
                  <c:v>2.46629345243558</c:v>
                </c:pt>
                <c:pt idx="2">
                  <c:v>3.347966186382779</c:v>
                </c:pt>
                <c:pt idx="3">
                  <c:v>4.285162185036761</c:v>
                </c:pt>
                <c:pt idx="4">
                  <c:v>4.99617608369788</c:v>
                </c:pt>
                <c:pt idx="5">
                  <c:v>5.537285733223205</c:v>
                </c:pt>
                <c:pt idx="6">
                  <c:v>5.9494019394903495</c:v>
                </c:pt>
                <c:pt idx="7">
                  <c:v>6.312459848878828</c:v>
                </c:pt>
                <c:pt idx="8">
                  <c:v>7.1575351545372055</c:v>
                </c:pt>
                <c:pt idx="9">
                  <c:v>7.899446296919454</c:v>
                </c:pt>
              </c:numCache>
            </c:numRef>
          </c:yVal>
          <c:smooth val="1"/>
        </c:ser>
        <c:axId val="64131868"/>
        <c:axId val="40315901"/>
      </c:scatterChart>
      <c:valAx>
        <c:axId val="6413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15901"/>
        <c:crosses val="autoZero"/>
        <c:crossBetween val="midCat"/>
        <c:dispUnits/>
      </c:valAx>
      <c:valAx>
        <c:axId val="4031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1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3038</c:v>
                </c:pt>
                <c:pt idx="1">
                  <c:v>2914</c:v>
                </c:pt>
                <c:pt idx="2">
                  <c:v>2855</c:v>
                </c:pt>
                <c:pt idx="3">
                  <c:v>2783</c:v>
                </c:pt>
                <c:pt idx="4">
                  <c:v>2722</c:v>
                </c:pt>
                <c:pt idx="5">
                  <c:v>2675</c:v>
                </c:pt>
                <c:pt idx="6">
                  <c:v>2640</c:v>
                </c:pt>
                <c:pt idx="7">
                  <c:v>2612</c:v>
                </c:pt>
                <c:pt idx="8">
                  <c:v>2534</c:v>
                </c:pt>
                <c:pt idx="9">
                  <c:v>2475</c:v>
                </c:pt>
              </c:numCache>
            </c:numRef>
          </c:yVal>
          <c:smooth val="1"/>
        </c:ser>
        <c:axId val="27298790"/>
        <c:axId val="44362519"/>
      </c:scatterChart>
      <c:valAx>
        <c:axId val="272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62519"/>
        <c:crosses val="autoZero"/>
        <c:crossBetween val="midCat"/>
        <c:dispUnits/>
      </c:valAx>
      <c:valAx>
        <c:axId val="4436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98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  <c:pt idx="0">
                  <c:v>48.51</c:v>
                </c:pt>
                <c:pt idx="1">
                  <c:v>48.1</c:v>
                </c:pt>
                <c:pt idx="2">
                  <c:v>47.89</c:v>
                </c:pt>
                <c:pt idx="3">
                  <c:v>47.59</c:v>
                </c:pt>
                <c:pt idx="4">
                  <c:v>47.3</c:v>
                </c:pt>
                <c:pt idx="5">
                  <c:v>47.07</c:v>
                </c:pt>
                <c:pt idx="6">
                  <c:v>46.86</c:v>
                </c:pt>
                <c:pt idx="7">
                  <c:v>46.65</c:v>
                </c:pt>
                <c:pt idx="8">
                  <c:v>46.15</c:v>
                </c:pt>
                <c:pt idx="9">
                  <c:v>45.66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3038</c:v>
                </c:pt>
                <c:pt idx="1">
                  <c:v>2914</c:v>
                </c:pt>
                <c:pt idx="2">
                  <c:v>2855</c:v>
                </c:pt>
                <c:pt idx="3">
                  <c:v>2783</c:v>
                </c:pt>
                <c:pt idx="4">
                  <c:v>2722</c:v>
                </c:pt>
                <c:pt idx="5">
                  <c:v>2675</c:v>
                </c:pt>
                <c:pt idx="6">
                  <c:v>2640</c:v>
                </c:pt>
                <c:pt idx="7">
                  <c:v>2612</c:v>
                </c:pt>
                <c:pt idx="8">
                  <c:v>2534</c:v>
                </c:pt>
                <c:pt idx="9">
                  <c:v>2475</c:v>
                </c:pt>
              </c:numCache>
            </c:numRef>
          </c:yVal>
          <c:smooth val="1"/>
        </c:ser>
        <c:axId val="63718352"/>
        <c:axId val="36594257"/>
      </c:scatterChart>
      <c:valAx>
        <c:axId val="6371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4257"/>
        <c:crosses val="autoZero"/>
        <c:crossBetween val="midCat"/>
        <c:dispUnits/>
      </c:valAx>
      <c:valAx>
        <c:axId val="36594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18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0.47575</cdr:y>
    </cdr:from>
    <cdr:to>
      <cdr:x>0.621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7533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5153025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41624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5133975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41243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A1">
      <selection activeCell="H23" sqref="H23"/>
    </sheetView>
  </sheetViews>
  <sheetFormatPr defaultColWidth="9.140625" defaultRowHeight="12.75"/>
  <cols>
    <col min="2" max="2" width="12.57421875" style="0" bestFit="1" customWidth="1"/>
    <col min="3" max="3" width="13.140625" style="0" customWidth="1"/>
    <col min="4" max="4" width="12.140625" style="0" customWidth="1"/>
    <col min="6" max="6" width="13.28125" style="0" bestFit="1" customWidth="1"/>
    <col min="7" max="7" width="11.00390625" style="0" customWidth="1"/>
    <col min="8" max="8" width="12.5742187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971903</v>
      </c>
      <c r="E7" s="15" t="s">
        <v>25</v>
      </c>
      <c r="F7" s="17">
        <v>38155</v>
      </c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48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8"/>
      <c r="O11" s="18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24.4</v>
      </c>
      <c r="C13" s="4">
        <v>3.7</v>
      </c>
      <c r="D13" s="1">
        <f>C13/0.3</f>
        <v>12.333333333333334</v>
      </c>
      <c r="E13" s="1">
        <f>(B13*D13)/1000</f>
        <v>0.30093333333333333</v>
      </c>
      <c r="F13" s="4">
        <v>1571</v>
      </c>
      <c r="G13" s="1">
        <f>(F13/$H$8)*$H$9</f>
        <v>1571</v>
      </c>
      <c r="H13" s="4">
        <v>1.3</v>
      </c>
      <c r="I13" s="1">
        <f>H13/9.8067</f>
        <v>0.13256243180682595</v>
      </c>
      <c r="J13" s="1">
        <f>(G13*I13)/1000</f>
        <v>0.20825558036852357</v>
      </c>
      <c r="K13" s="1">
        <f aca="true" t="shared" si="0" ref="K13:K22">(J13/E13)*100</f>
        <v>69.20322785839286</v>
      </c>
    </row>
    <row r="14" spans="2:11" ht="12.75">
      <c r="B14" s="4">
        <v>21.52</v>
      </c>
      <c r="C14" s="4">
        <v>10.4</v>
      </c>
      <c r="D14" s="1">
        <f aca="true" t="shared" si="1" ref="D14:D22">C14/0.3</f>
        <v>34.66666666666667</v>
      </c>
      <c r="E14" s="1">
        <f aca="true" t="shared" si="2" ref="E14:E22">(B14*D14)/1000</f>
        <v>0.7460266666666667</v>
      </c>
      <c r="F14" s="4">
        <v>1347</v>
      </c>
      <c r="G14" s="1">
        <f aca="true" t="shared" si="3" ref="G14:G22">(F14/$H$8)*$H$9</f>
        <v>1347</v>
      </c>
      <c r="H14" s="4">
        <v>4.7</v>
      </c>
      <c r="I14" s="1">
        <f aca="true" t="shared" si="4" ref="I14:I22">H14/9.8067</f>
        <v>0.4792641765323708</v>
      </c>
      <c r="J14" s="1">
        <f aca="true" t="shared" si="5" ref="J14:J22">(G14*I14)/1000</f>
        <v>0.6455688457891035</v>
      </c>
      <c r="K14" s="1">
        <f t="shared" si="0"/>
        <v>86.53428552005784</v>
      </c>
    </row>
    <row r="15" spans="2:11" ht="12.75">
      <c r="B15" s="4">
        <v>21.41</v>
      </c>
      <c r="C15" s="4">
        <v>14.8</v>
      </c>
      <c r="D15" s="1">
        <f t="shared" si="1"/>
        <v>49.333333333333336</v>
      </c>
      <c r="E15" s="1">
        <f t="shared" si="2"/>
        <v>1.0562266666666666</v>
      </c>
      <c r="F15" s="4">
        <v>1313</v>
      </c>
      <c r="G15" s="1">
        <f t="shared" si="3"/>
        <v>1313</v>
      </c>
      <c r="H15" s="4">
        <v>6.8</v>
      </c>
      <c r="I15" s="1">
        <f t="shared" si="4"/>
        <v>0.6934034894510895</v>
      </c>
      <c r="J15" s="1">
        <f t="shared" si="5"/>
        <v>0.9104387816492806</v>
      </c>
      <c r="K15" s="1">
        <f t="shared" si="0"/>
        <v>86.1972917728468</v>
      </c>
    </row>
    <row r="16" spans="2:11" ht="12.75">
      <c r="B16" s="4">
        <v>21.3</v>
      </c>
      <c r="C16" s="4">
        <v>19.3</v>
      </c>
      <c r="D16" s="1">
        <f t="shared" si="1"/>
        <v>64.33333333333334</v>
      </c>
      <c r="E16" s="1">
        <f t="shared" si="2"/>
        <v>1.3703</v>
      </c>
      <c r="F16" s="4">
        <v>1280</v>
      </c>
      <c r="G16" s="1">
        <f t="shared" si="3"/>
        <v>1280</v>
      </c>
      <c r="H16" s="4">
        <v>9.1</v>
      </c>
      <c r="I16" s="1">
        <f t="shared" si="4"/>
        <v>0.9279370226477817</v>
      </c>
      <c r="J16" s="1">
        <f t="shared" si="5"/>
        <v>1.1877593889891604</v>
      </c>
      <c r="K16" s="1">
        <f t="shared" si="0"/>
        <v>86.67878486383714</v>
      </c>
    </row>
    <row r="17" spans="2:11" ht="12.75">
      <c r="B17" s="4">
        <v>21.25</v>
      </c>
      <c r="C17" s="4">
        <v>21</v>
      </c>
      <c r="D17" s="1">
        <f t="shared" si="1"/>
        <v>70</v>
      </c>
      <c r="E17" s="1">
        <f t="shared" si="2"/>
        <v>1.4875</v>
      </c>
      <c r="F17" s="4">
        <v>1268</v>
      </c>
      <c r="G17" s="1">
        <f t="shared" si="3"/>
        <v>1268</v>
      </c>
      <c r="H17" s="4">
        <v>9.9</v>
      </c>
      <c r="I17" s="1">
        <f t="shared" si="4"/>
        <v>1.0095139037596745</v>
      </c>
      <c r="J17" s="1">
        <f t="shared" si="5"/>
        <v>1.2800636299672674</v>
      </c>
      <c r="K17" s="1">
        <f t="shared" si="0"/>
        <v>86.05469781292554</v>
      </c>
    </row>
    <row r="18" spans="2:11" ht="12.75">
      <c r="B18" s="4">
        <v>21.2</v>
      </c>
      <c r="C18" s="4">
        <v>23.1</v>
      </c>
      <c r="D18" s="1">
        <f t="shared" si="1"/>
        <v>77.00000000000001</v>
      </c>
      <c r="E18" s="1">
        <f t="shared" si="2"/>
        <v>1.6324000000000003</v>
      </c>
      <c r="F18" s="4">
        <v>1253</v>
      </c>
      <c r="G18" s="1">
        <f t="shared" si="3"/>
        <v>1253</v>
      </c>
      <c r="H18" s="4">
        <v>11</v>
      </c>
      <c r="I18" s="1">
        <f t="shared" si="4"/>
        <v>1.1216821152885272</v>
      </c>
      <c r="J18" s="1">
        <f t="shared" si="5"/>
        <v>1.4054676904565246</v>
      </c>
      <c r="K18" s="1">
        <f t="shared" si="0"/>
        <v>86.09824126785864</v>
      </c>
    </row>
    <row r="19" spans="2:11" ht="12.75">
      <c r="B19" s="4">
        <v>21.18</v>
      </c>
      <c r="C19" s="4">
        <v>24.7</v>
      </c>
      <c r="D19" s="1">
        <f t="shared" si="1"/>
        <v>82.33333333333333</v>
      </c>
      <c r="E19" s="1">
        <f t="shared" si="2"/>
        <v>1.74382</v>
      </c>
      <c r="F19" s="4">
        <v>1242</v>
      </c>
      <c r="G19" s="1">
        <f t="shared" si="3"/>
        <v>1242</v>
      </c>
      <c r="H19" s="4">
        <v>11.8</v>
      </c>
      <c r="I19" s="1">
        <f t="shared" si="4"/>
        <v>1.2032589964004203</v>
      </c>
      <c r="J19" s="1">
        <f t="shared" si="5"/>
        <v>1.494447673529322</v>
      </c>
      <c r="K19" s="1">
        <f t="shared" si="0"/>
        <v>85.69965211600521</v>
      </c>
    </row>
    <row r="20" spans="2:11" ht="12.75">
      <c r="B20" s="4">
        <v>21.08</v>
      </c>
      <c r="C20" s="4">
        <v>28.2</v>
      </c>
      <c r="D20" s="1">
        <f t="shared" si="1"/>
        <v>94</v>
      </c>
      <c r="E20" s="1">
        <f t="shared" si="2"/>
        <v>1.9815199999999997</v>
      </c>
      <c r="F20" s="4">
        <v>1218</v>
      </c>
      <c r="G20" s="1">
        <f t="shared" si="3"/>
        <v>1218</v>
      </c>
      <c r="H20" s="4">
        <v>13.5</v>
      </c>
      <c r="I20" s="1">
        <f t="shared" si="4"/>
        <v>1.3766098687631927</v>
      </c>
      <c r="J20" s="1">
        <f t="shared" si="5"/>
        <v>1.6767108201535685</v>
      </c>
      <c r="K20" s="1">
        <f t="shared" si="0"/>
        <v>84.61740583761804</v>
      </c>
    </row>
    <row r="21" spans="2:11" ht="12.75">
      <c r="B21" s="5">
        <v>21.02</v>
      </c>
      <c r="C21" s="5">
        <v>31</v>
      </c>
      <c r="D21" s="1">
        <f t="shared" si="1"/>
        <v>103.33333333333334</v>
      </c>
      <c r="E21" s="1">
        <f t="shared" si="2"/>
        <v>2.172066666666667</v>
      </c>
      <c r="F21" s="5">
        <v>1199</v>
      </c>
      <c r="G21" s="1">
        <f t="shared" si="3"/>
        <v>1199</v>
      </c>
      <c r="H21" s="5">
        <v>14.9</v>
      </c>
      <c r="I21" s="1">
        <f t="shared" si="4"/>
        <v>1.5193694107090052</v>
      </c>
      <c r="J21" s="1">
        <f t="shared" si="5"/>
        <v>1.8217239234400973</v>
      </c>
      <c r="K21" s="1">
        <f t="shared" si="0"/>
        <v>83.87053451889585</v>
      </c>
    </row>
    <row r="22" spans="2:11" ht="12.75">
      <c r="B22" s="5">
        <v>20.91</v>
      </c>
      <c r="C22" s="5">
        <v>35.4</v>
      </c>
      <c r="D22" s="1">
        <f t="shared" si="1"/>
        <v>118</v>
      </c>
      <c r="E22" s="1">
        <f t="shared" si="2"/>
        <v>2.46738</v>
      </c>
      <c r="F22" s="5">
        <v>1169</v>
      </c>
      <c r="G22" s="1">
        <f t="shared" si="3"/>
        <v>1169</v>
      </c>
      <c r="H22" s="5">
        <v>17.1</v>
      </c>
      <c r="I22" s="1">
        <f t="shared" si="4"/>
        <v>1.7437058337667108</v>
      </c>
      <c r="J22" s="1">
        <f t="shared" si="5"/>
        <v>2.038392119673285</v>
      </c>
      <c r="K22" s="1">
        <f t="shared" si="0"/>
        <v>82.6136273972102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JPH</cp:lastModifiedBy>
  <cp:lastPrinted>2004-05-04T18:34:05Z</cp:lastPrinted>
  <dcterms:created xsi:type="dcterms:W3CDTF">2003-10-31T13:43:45Z</dcterms:created>
  <dcterms:modified xsi:type="dcterms:W3CDTF">2004-05-05T06:54:56Z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